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INISTERS TITHES" sheetId="1" r:id="rId5"/>
    <sheet state="visible" name="CHURCH TITHES" sheetId="2" r:id="rId6"/>
  </sheets>
  <definedNames/>
  <calcPr/>
</workbook>
</file>

<file path=xl/sharedStrings.xml><?xml version="1.0" encoding="utf-8"?>
<sst xmlns="http://schemas.openxmlformats.org/spreadsheetml/2006/main" count="326" uniqueCount="141">
  <si>
    <t>GOD'S WAY FELLOWSHIP</t>
  </si>
  <si>
    <t>Summary of Minister's Tithes For the Year 2026</t>
  </si>
  <si>
    <t>Church Tithes For the Year 2026</t>
  </si>
  <si>
    <t>Global Section</t>
  </si>
  <si>
    <t>1st Quarter</t>
  </si>
  <si>
    <t>2nd Quarter</t>
  </si>
  <si>
    <t>3rd Quarter</t>
  </si>
  <si>
    <t>4th Quarter</t>
  </si>
  <si>
    <t>No.</t>
  </si>
  <si>
    <t>NO</t>
  </si>
  <si>
    <t>Name of Minister</t>
  </si>
  <si>
    <t>Name of Church</t>
  </si>
  <si>
    <t xml:space="preserve"> January - March</t>
  </si>
  <si>
    <t>April - June</t>
  </si>
  <si>
    <t>July - September</t>
  </si>
  <si>
    <t>October - December</t>
  </si>
  <si>
    <t>TOTAL</t>
  </si>
  <si>
    <t>Abrao, Edgardo</t>
  </si>
  <si>
    <t>Gods Way Fellowship (GWF)</t>
  </si>
  <si>
    <t>Fourth quarter 2024</t>
  </si>
  <si>
    <t>Camarines       - 20,000.00</t>
  </si>
  <si>
    <t>Aguilo, Jeremiah</t>
  </si>
  <si>
    <t xml:space="preserve"> Baungon          - 10,000.00</t>
  </si>
  <si>
    <t>Atizon, Mike</t>
  </si>
  <si>
    <t>First and Second Quarter - January to June 2026</t>
  </si>
  <si>
    <t>- June 2025</t>
  </si>
  <si>
    <t>Montalban, Rizal - 50,000.00</t>
  </si>
  <si>
    <t>MONTH OF JULY 11 - Church Tithes - 36,000.00</t>
  </si>
  <si>
    <t>Baldoman, Bonifacio D.</t>
  </si>
  <si>
    <t>Baldoman, Merybel</t>
  </si>
  <si>
    <t>MONTH OF DECEMBER - Church Tithes - 36,000.00</t>
  </si>
  <si>
    <t>MONTH OF MAY - Church Tithes - 36,000.00</t>
  </si>
  <si>
    <t>Bayola, Joel O.</t>
  </si>
  <si>
    <t>EXPENSES :</t>
  </si>
  <si>
    <t>Buli, Atenedoro Jr.</t>
  </si>
  <si>
    <t>Cabatas, Rodulfo</t>
  </si>
  <si>
    <t>Caranay, Michael</t>
  </si>
  <si>
    <t>Cleofas, Gloria N.</t>
  </si>
  <si>
    <t>Cruz, Amicah</t>
  </si>
  <si>
    <t>Faith, Shara</t>
  </si>
  <si>
    <t>Friaz, Florentino D. Jr.</t>
  </si>
  <si>
    <t xml:space="preserve"> </t>
  </si>
  <si>
    <t>Gelladuga, Vincenta</t>
  </si>
  <si>
    <t xml:space="preserve">Third and Fourth Quarter </t>
  </si>
  <si>
    <t>Hemsagar, Rai</t>
  </si>
  <si>
    <t>Jabinez, Pascual</t>
  </si>
  <si>
    <t>Joro, Joshua</t>
  </si>
  <si>
    <t>TOTAL Balance                   P441,513.97</t>
  </si>
  <si>
    <t>Kasilag, Emer</t>
  </si>
  <si>
    <t>TOTAL CHURCH TITHES ------------P108,000.00</t>
  </si>
  <si>
    <t>tithes and Minister's  2025 - P88,100</t>
  </si>
  <si>
    <t>LESS Expenses                        80,000.00</t>
  </si>
  <si>
    <t>Kimuli, Joackim</t>
  </si>
  <si>
    <t>Lazatin, Philip Henry</t>
  </si>
  <si>
    <t>Distribution :</t>
  </si>
  <si>
    <t>TOTAL NET                           P 361,513.97</t>
  </si>
  <si>
    <t>Lozada, Reynald</t>
  </si>
  <si>
    <t>2024  - Previous Balance - P423,893.97</t>
  </si>
  <si>
    <t>General Council share 15%    - 16,200.00</t>
  </si>
  <si>
    <t>2025 - Balance -                     17,620.00</t>
  </si>
  <si>
    <t>Mangahas, Gina</t>
  </si>
  <si>
    <t>Benevolence 10%                     - 10,800.00</t>
  </si>
  <si>
    <t>Mangahas, Leo B.</t>
  </si>
  <si>
    <t xml:space="preserve">Global Section share </t>
  </si>
  <si>
    <t>Manzano, Rhandy</t>
  </si>
  <si>
    <t xml:space="preserve">Meherrem, Muhsin Shakirolg </t>
  </si>
  <si>
    <t>Miral, Chembelyn</t>
  </si>
  <si>
    <t>Miral, Jaypee</t>
  </si>
  <si>
    <t>Ormeo, Jennifer</t>
  </si>
  <si>
    <t>Paganpan, Bartolome</t>
  </si>
  <si>
    <t>Reataza, Jonathan P.</t>
  </si>
  <si>
    <t>Ronquillo, Joenel B.</t>
  </si>
  <si>
    <t>Ronquillo, Rhonalyn</t>
  </si>
  <si>
    <t>Sabularse, Johrence</t>
  </si>
  <si>
    <t>Sangalang, Arthur Allan D.</t>
  </si>
  <si>
    <t>Simbulan, Aris</t>
  </si>
  <si>
    <t>Sisk, Minerva</t>
  </si>
  <si>
    <t>Solomon, Fatima</t>
  </si>
  <si>
    <t>Tagana, Evanpol S.</t>
  </si>
  <si>
    <t>Tagum, Ricky</t>
  </si>
  <si>
    <t>Tuazon, Arnel S.</t>
  </si>
  <si>
    <t>Vellota, Aida</t>
  </si>
  <si>
    <t>Prepared By:</t>
  </si>
  <si>
    <t>Noted &amp; Approved:</t>
  </si>
  <si>
    <t>Noted By:</t>
  </si>
  <si>
    <t>REV. GLORIA S. TABACOAN</t>
  </si>
  <si>
    <t>REV. BONIFACIO D. MARTINEZ</t>
  </si>
  <si>
    <t>REV. WILFREDO CAJA</t>
  </si>
  <si>
    <t>District Treasurer</t>
  </si>
  <si>
    <t>District Superintendent</t>
  </si>
  <si>
    <t>General Treasurer</t>
  </si>
  <si>
    <t>Church Tithes</t>
  </si>
  <si>
    <t xml:space="preserve">MONTH OF MAY </t>
  </si>
  <si>
    <t>MONTH OF JULY 11</t>
  </si>
  <si>
    <t>MONTH OF DECEMBER</t>
  </si>
  <si>
    <t>TOTAL CHURCH TITHES</t>
  </si>
  <si>
    <t>Distribution:</t>
  </si>
  <si>
    <t>General Council share 15%</t>
  </si>
  <si>
    <t xml:space="preserve">Benevolence 10% </t>
  </si>
  <si>
    <t>District General Fund</t>
  </si>
  <si>
    <t>Expenses:</t>
  </si>
  <si>
    <t xml:space="preserve">     Camarines</t>
  </si>
  <si>
    <t xml:space="preserve">     Baungon</t>
  </si>
  <si>
    <t xml:space="preserve">     Montalban, Rizal</t>
  </si>
  <si>
    <t>2024  - Previous Balance</t>
  </si>
  <si>
    <t>2025 - Balance</t>
  </si>
  <si>
    <t>TOTAL Balance</t>
  </si>
  <si>
    <t>LESS Expenses</t>
  </si>
  <si>
    <t>TOTAL NET</t>
  </si>
  <si>
    <t>EXPENSES FOR THE MONTH OF FEBRUARY 2024</t>
  </si>
  <si>
    <t>Date</t>
  </si>
  <si>
    <t>Description</t>
  </si>
  <si>
    <t>Notes</t>
  </si>
  <si>
    <t>Amount</t>
  </si>
  <si>
    <t>Church planting
Ptr. Jezrel Manatad</t>
  </si>
  <si>
    <t>From District Surplus</t>
  </si>
  <si>
    <t>Less Pioneering Aid:</t>
  </si>
  <si>
    <t>1. Ptra. Gloria Cleofas</t>
  </si>
  <si>
    <t>2. Ptr. Bayhonan</t>
  </si>
  <si>
    <t>3. Ptr. Jezrel Manatad (Consolacion)</t>
  </si>
  <si>
    <t>TOTAL:</t>
  </si>
  <si>
    <t>Gencil Share Only (15%)  -</t>
  </si>
  <si>
    <t>Less Pioneering Aid  -</t>
  </si>
  <si>
    <t>I, II &amp; III Quarter</t>
  </si>
  <si>
    <t>Minister's Tithes 3rd Quarter 2024</t>
  </si>
  <si>
    <t>3rd &amp; 4th Quarter</t>
  </si>
  <si>
    <t>Less:</t>
  </si>
  <si>
    <t>15% General Council Share</t>
  </si>
  <si>
    <t>10% Benevolence</t>
  </si>
  <si>
    <t>20% Global Section GWF</t>
  </si>
  <si>
    <t>55% District General Fund</t>
  </si>
  <si>
    <t>Previous Balance:</t>
  </si>
  <si>
    <t>20% Global Section GWF  +</t>
  </si>
  <si>
    <t>REV. Wilfredo Caja</t>
  </si>
  <si>
    <t>TOTAL as of February 2025:</t>
  </si>
  <si>
    <t>(TO PRINT) Feb 10, 2024 (Saturday)</t>
  </si>
  <si>
    <t>Financial Update as of 2022</t>
  </si>
  <si>
    <t>Gencil Share (15%)  -</t>
  </si>
  <si>
    <t>(to be released soon)</t>
  </si>
  <si>
    <t>Balance:</t>
  </si>
  <si>
    <t>REV. JOEL C. ASENTISTA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</si>
</sst>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₱&quot;* #,##0.00_-;\-&quot;₱&quot;* #,##0.00_-;_-&quot;₱&quot;* &quot;-&quot;??_-;_-@"/>
    <numFmt numFmtId="165" formatCode="m/d"/>
  </numFmts>
  <fonts count="24">
    <font>
      <sz val="10.0"/>
      <color rgb="FF000000"/>
      <name val="Arial"/>
      <scheme val="minor"/>
    </font>
    <font>
      <sz val="11.0"/>
      <color theme="1"/>
      <name val="Arial"/>
      <scheme val="minor"/>
    </font>
    <font>
      <sz val="11.0"/>
      <color theme="1"/>
      <name val="Arial"/>
    </font>
    <font>
      <b/>
      <u/>
      <sz val="11.0"/>
      <color theme="1"/>
      <name val="Arial"/>
      <scheme val="minor"/>
    </font>
    <font>
      <b/>
      <sz val="11.0"/>
      <color theme="1"/>
      <name val="Arial"/>
      <scheme val="minor"/>
    </font>
    <font>
      <b/>
      <color theme="1"/>
      <name val="Arial"/>
      <scheme val="minor"/>
    </font>
    <font>
      <b/>
      <sz val="11.0"/>
      <color rgb="FFF3F3F3"/>
      <name val="Arial"/>
      <scheme val="minor"/>
    </font>
    <font>
      <b/>
      <sz val="11.0"/>
      <color theme="1"/>
      <name val="Arial"/>
    </font>
    <font>
      <color theme="1"/>
      <name val="Arial"/>
      <scheme val="minor"/>
    </font>
    <font/>
    <font>
      <color theme="1"/>
      <name val="Arial"/>
    </font>
    <font>
      <sz val="11.0"/>
      <color theme="1"/>
      <name val="Calibri"/>
    </font>
    <font>
      <i/>
      <sz val="11.0"/>
      <color theme="1"/>
      <name val="Arial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8.0"/>
      <color theme="1"/>
      <name val="Arial"/>
    </font>
    <font>
      <sz val="9.0"/>
      <color theme="1"/>
      <name val="Arial"/>
    </font>
    <font>
      <b/>
      <color theme="1"/>
      <name val="Arial"/>
    </font>
    <font>
      <b/>
      <sz val="12.0"/>
      <color theme="1"/>
      <name val="Arial"/>
      <scheme val="minor"/>
    </font>
    <font>
      <sz val="9.0"/>
      <color theme="1"/>
      <name val="Arial"/>
      <scheme val="minor"/>
    </font>
    <font>
      <sz val="7.0"/>
      <color theme="1"/>
      <name val="Arial"/>
      <scheme val="minor"/>
    </font>
    <font>
      <i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19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top style="thin">
        <color rgb="FFD9D9D9"/>
      </top>
      <bottom style="thin">
        <color rgb="FFD9D9D9"/>
      </bottom>
    </border>
    <border>
      <right style="thin">
        <color rgb="FFD9D9D9"/>
      </right>
      <top style="thin">
        <color rgb="FFD9D9D9"/>
      </top>
      <bottom style="thin">
        <color rgb="FFD9D9D9"/>
      </bottom>
    </border>
    <border>
      <right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bottom style="thin">
        <color rgb="FFCCCCCC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  <bottom style="thin">
        <color rgb="FFCCCCCC"/>
      </bottom>
    </border>
    <border>
      <left style="thin">
        <color rgb="FFCCCCCC"/>
      </left>
    </border>
    <border>
      <bottom style="thin">
        <color rgb="FFD9D9D9"/>
      </bottom>
    </border>
    <border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left style="thin">
        <color rgb="FFD9D9D9"/>
      </left>
      <right style="thin">
        <color rgb="FFD9D9D9"/>
      </right>
    </border>
    <border>
      <left style="thin">
        <color rgb="FFD9D9D9"/>
      </left>
    </border>
    <border>
      <right style="thin">
        <color rgb="FFCCCCCC"/>
      </right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wrapText="1"/>
    </xf>
    <xf borderId="0" fillId="0" fontId="1" numFmtId="0" xfId="0" applyFont="1"/>
    <xf borderId="0" fillId="0" fontId="2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readingOrder="0" vertical="center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textRotation="0" vertical="center" wrapText="1"/>
    </xf>
    <xf borderId="0" fillId="0" fontId="5" numFmtId="0" xfId="0" applyAlignment="1" applyFont="1">
      <alignment horizontal="center" readingOrder="0" vertical="center"/>
    </xf>
    <xf borderId="1" fillId="0" fontId="6" numFmtId="0" xfId="0" applyAlignment="1" applyBorder="1" applyFont="1">
      <alignment horizontal="center" readingOrder="0" vertical="center"/>
    </xf>
    <xf borderId="1" fillId="0" fontId="4" numFmtId="0" xfId="0" applyAlignment="1" applyBorder="1" applyFont="1">
      <alignment readingOrder="0" vertical="center"/>
    </xf>
    <xf borderId="1" fillId="0" fontId="4" numFmtId="0" xfId="0" applyAlignment="1" applyBorder="1" applyFont="1">
      <alignment horizontal="center" readingOrder="0" shrinkToFit="0" textRotation="0" vertical="center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vertical="bottom"/>
    </xf>
    <xf borderId="1" fillId="0" fontId="2" numFmtId="164" xfId="0" applyAlignment="1" applyBorder="1" applyFont="1" applyNumberFormat="1">
      <alignment horizontal="right" readingOrder="0" shrinkToFit="0" vertical="bottom" wrapText="1"/>
    </xf>
    <xf borderId="1" fillId="0" fontId="2" numFmtId="165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readingOrder="0" vertical="bottom"/>
    </xf>
    <xf borderId="1" fillId="0" fontId="7" numFmtId="164" xfId="0" applyAlignment="1" applyBorder="1" applyFont="1" applyNumberFormat="1">
      <alignment horizontal="right" readingOrder="0" shrinkToFit="0" vertical="bottom" wrapText="1"/>
    </xf>
    <xf borderId="0" fillId="0" fontId="8" numFmtId="0" xfId="0" applyAlignment="1" applyFont="1">
      <alignment readingOrder="0"/>
    </xf>
    <xf borderId="1" fillId="2" fontId="7" numFmtId="164" xfId="0" applyAlignment="1" applyBorder="1" applyFill="1" applyFont="1" applyNumberFormat="1">
      <alignment horizontal="right" readingOrder="0" shrinkToFit="0" vertical="bottom" wrapText="1"/>
    </xf>
    <xf borderId="0" fillId="0" fontId="8" numFmtId="4" xfId="0" applyAlignment="1" applyFont="1" applyNumberFormat="1">
      <alignment readingOrder="0"/>
    </xf>
    <xf borderId="1" fillId="0" fontId="2" numFmtId="0" xfId="0" applyAlignment="1" applyBorder="1" applyFont="1">
      <alignment readingOrder="0" shrinkToFit="0" vertical="bottom" wrapText="1"/>
    </xf>
    <xf borderId="2" fillId="0" fontId="7" numFmtId="0" xfId="0" applyAlignment="1" applyBorder="1" applyFont="1">
      <alignment horizontal="right" vertical="bottom"/>
    </xf>
    <xf borderId="3" fillId="0" fontId="9" numFmtId="0" xfId="0" applyBorder="1" applyFont="1"/>
    <xf borderId="1" fillId="0" fontId="7" numFmtId="164" xfId="0" applyAlignment="1" applyBorder="1" applyFont="1" applyNumberFormat="1">
      <alignment horizontal="right" shrinkToFit="0" vertical="bottom" wrapText="1"/>
    </xf>
    <xf borderId="0" fillId="3" fontId="2" numFmtId="0" xfId="0" applyAlignment="1" applyFill="1" applyFont="1">
      <alignment vertical="bottom"/>
    </xf>
    <xf borderId="0" fillId="0" fontId="10" numFmtId="0" xfId="0" applyAlignment="1" applyFont="1">
      <alignment vertical="bottom"/>
    </xf>
    <xf borderId="0" fillId="3" fontId="7" numFmtId="0" xfId="0" applyAlignment="1" applyFill="1" applyFont="1">
      <alignment shrinkToFit="0" vertical="bottom" wrapText="0"/>
    </xf>
    <xf borderId="4" fillId="3" fontId="2" numFmtId="0" xfId="0" applyAlignment="1" applyBorder="1" applyFill="1" applyFont="1">
      <alignment vertical="bottom"/>
    </xf>
    <xf borderId="0" fillId="3" fontId="10" numFmtId="0" xfId="0" applyAlignment="1" applyFill="1" applyFont="1">
      <alignment vertical="bottom"/>
    </xf>
    <xf borderId="0" fillId="3" fontId="11" numFmtId="164" xfId="0" applyAlignment="1" applyFill="1" applyFont="1" applyNumberFormat="1">
      <alignment vertical="bottom"/>
    </xf>
    <xf borderId="0" fillId="3" fontId="7" numFmtId="0" xfId="0" applyAlignment="1" applyFill="1" applyFont="1">
      <alignment vertical="bottom"/>
    </xf>
    <xf borderId="4" fillId="3" fontId="7" numFmtId="0" xfId="0" applyAlignment="1" applyBorder="1" applyFill="1" applyFont="1">
      <alignment readingOrder="0" vertical="bottom"/>
    </xf>
    <xf borderId="0" fillId="3" fontId="12" numFmtId="0" xfId="0" applyAlignment="1" applyFill="1" applyFont="1">
      <alignment vertical="bottom"/>
    </xf>
    <xf borderId="4" fillId="3" fontId="12" numFmtId="0" xfId="0" applyAlignment="1" applyBorder="1" applyFill="1" applyFont="1">
      <alignment vertical="bottom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13" numFmtId="0" xfId="0" applyAlignment="1" applyFont="1">
      <alignment readingOrder="0"/>
    </xf>
    <xf borderId="5" fillId="0" fontId="14" numFmtId="0" xfId="0" applyAlignment="1" applyBorder="1" applyFont="1">
      <alignment readingOrder="0" shrinkToFit="0" wrapText="1"/>
    </xf>
    <xf borderId="3" fillId="0" fontId="15" numFmtId="164" xfId="0" applyAlignment="1" applyBorder="1" applyFont="1" applyNumberFormat="1">
      <alignment horizontal="right" readingOrder="0" shrinkToFit="0" vertical="bottom" wrapText="1"/>
    </xf>
    <xf borderId="0" fillId="0" fontId="14" numFmtId="0" xfId="0" applyAlignment="1" applyFont="1">
      <alignment readingOrder="0"/>
    </xf>
    <xf borderId="0" fillId="0" fontId="14" numFmtId="0" xfId="0" applyFont="1"/>
    <xf borderId="1" fillId="0" fontId="15" numFmtId="164" xfId="0" applyAlignment="1" applyBorder="1" applyFont="1" applyNumberFormat="1">
      <alignment horizontal="right" readingOrder="0" shrinkToFit="0" vertical="bottom" wrapText="1"/>
    </xf>
    <xf borderId="5" fillId="0" fontId="14" numFmtId="0" xfId="0" applyAlignment="1" applyBorder="1" applyFont="1">
      <alignment readingOrder="0"/>
    </xf>
    <xf borderId="5" fillId="0" fontId="15" numFmtId="164" xfId="0" applyAlignment="1" applyBorder="1" applyFont="1" applyNumberFormat="1">
      <alignment horizontal="right" readingOrder="0" shrinkToFit="0" vertical="bottom" wrapText="1"/>
    </xf>
    <xf borderId="0" fillId="0" fontId="14" numFmtId="4" xfId="0" applyAlignment="1" applyFont="1" applyNumberFormat="1">
      <alignment readingOrder="0"/>
    </xf>
    <xf borderId="0" fillId="0" fontId="8" numFmtId="0" xfId="0" applyAlignment="1" applyFont="1">
      <alignment horizontal="right" readingOrder="0"/>
    </xf>
    <xf borderId="0" fillId="0" fontId="5" numFmtId="0" xfId="0" applyAlignment="1" applyFont="1">
      <alignment horizontal="right" readingOrder="0"/>
    </xf>
    <xf borderId="5" fillId="0" fontId="16" numFmtId="164" xfId="0" applyAlignment="1" applyBorder="1" applyFont="1" applyNumberFormat="1">
      <alignment horizontal="right" readingOrder="0" shrinkToFit="0" vertical="bottom" wrapText="1"/>
    </xf>
    <xf borderId="0" fillId="4" fontId="8" numFmtId="0" xfId="0" applyAlignment="1" applyFill="1" applyFont="1">
      <alignment readingOrder="0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vertical="top"/>
    </xf>
    <xf borderId="1" fillId="0" fontId="17" numFmtId="0" xfId="0" applyAlignment="1" applyBorder="1" applyFont="1">
      <alignment readingOrder="0" shrinkToFit="0" vertical="top" wrapText="1"/>
    </xf>
    <xf borderId="1" fillId="0" fontId="2" numFmtId="164" xfId="0" applyAlignment="1" applyBorder="1" applyFont="1" applyNumberFormat="1">
      <alignment horizontal="right" readingOrder="0" shrinkToFit="0" vertical="top" wrapText="1"/>
    </xf>
    <xf borderId="6" fillId="0" fontId="10" numFmtId="0" xfId="0" applyAlignment="1" applyBorder="1" applyFont="1">
      <alignment vertical="bottom"/>
    </xf>
    <xf borderId="7" fillId="0" fontId="10" numFmtId="164" xfId="0" applyAlignment="1" applyBorder="1" applyFont="1" applyNumberFormat="1">
      <alignment horizontal="right" shrinkToFit="0" vertical="top" wrapText="1"/>
    </xf>
    <xf borderId="6" fillId="0" fontId="18" numFmtId="0" xfId="0" applyAlignment="1" applyBorder="1" applyFont="1">
      <alignment shrinkToFit="0" vertical="bottom" wrapText="1"/>
    </xf>
    <xf borderId="0" fillId="0" fontId="10" numFmtId="0" xfId="0" applyAlignment="1" applyFont="1">
      <alignment horizontal="right" readingOrder="0" vertical="bottom"/>
    </xf>
    <xf borderId="7" fillId="0" fontId="19" numFmtId="164" xfId="0" applyAlignment="1" applyBorder="1" applyFont="1" applyNumberFormat="1">
      <alignment horizontal="right" shrinkToFit="0" vertical="top" wrapText="1"/>
    </xf>
    <xf borderId="0" fillId="0" fontId="15" numFmtId="164" xfId="0" applyAlignment="1" applyFont="1" applyNumberFormat="1">
      <alignment horizontal="right" shrinkToFit="0" vertical="bottom" wrapText="1"/>
    </xf>
    <xf borderId="7" fillId="0" fontId="14" numFmtId="0" xfId="0" applyAlignment="1" applyBorder="1" applyFont="1">
      <alignment readingOrder="0"/>
    </xf>
    <xf borderId="7" fillId="0" fontId="15" numFmtId="164" xfId="0" applyAlignment="1" applyBorder="1" applyFont="1" applyNumberFormat="1">
      <alignment horizontal="right" shrinkToFit="0" vertical="bottom" wrapText="1"/>
    </xf>
    <xf borderId="0" fillId="3" fontId="15" numFmtId="0" xfId="0" applyAlignment="1" applyFill="1" applyFont="1">
      <alignment vertical="bottom"/>
    </xf>
    <xf borderId="7" fillId="0" fontId="15" numFmtId="0" xfId="0" applyAlignment="1" applyBorder="1" applyFont="1">
      <alignment readingOrder="0" vertical="bottom"/>
    </xf>
    <xf borderId="7" fillId="0" fontId="15" numFmtId="0" xfId="0" applyAlignment="1" applyBorder="1" applyFont="1">
      <alignment horizontal="right" readingOrder="0" vertical="bottom"/>
    </xf>
    <xf borderId="8" fillId="3" fontId="15" numFmtId="164" xfId="0" applyAlignment="1" applyBorder="1" applyFill="1" applyFont="1" applyNumberFormat="1">
      <alignment vertical="bottom"/>
    </xf>
    <xf borderId="9" fillId="0" fontId="15" numFmtId="0" xfId="0" applyAlignment="1" applyBorder="1" applyFont="1">
      <alignment horizontal="right" readingOrder="0" vertical="bottom"/>
    </xf>
    <xf borderId="7" fillId="0" fontId="15" numFmtId="164" xfId="0" applyAlignment="1" applyBorder="1" applyFont="1" applyNumberFormat="1">
      <alignment horizontal="right" vertical="bottom"/>
    </xf>
    <xf borderId="7" fillId="0" fontId="16" numFmtId="0" xfId="0" applyAlignment="1" applyBorder="1" applyFont="1">
      <alignment horizontal="right" readingOrder="0" vertical="bottom"/>
    </xf>
    <xf borderId="7" fillId="3" fontId="16" numFmtId="164" xfId="0" applyAlignment="1" applyBorder="1" applyFill="1" applyFont="1" applyNumberFormat="1">
      <alignment vertical="bottom"/>
    </xf>
    <xf borderId="10" fillId="0" fontId="15" numFmtId="0" xfId="0" applyAlignment="1" applyBorder="1" applyFont="1">
      <alignment readingOrder="0" shrinkToFit="0" vertical="top" wrapText="1"/>
    </xf>
    <xf borderId="11" fillId="0" fontId="15" numFmtId="164" xfId="0" applyAlignment="1" applyBorder="1" applyFont="1" applyNumberFormat="1">
      <alignment horizontal="right" readingOrder="0" shrinkToFit="0" vertical="top" wrapText="1"/>
    </xf>
    <xf borderId="12" fillId="0" fontId="15" numFmtId="164" xfId="0" applyAlignment="1" applyBorder="1" applyFont="1" applyNumberFormat="1">
      <alignment horizontal="right" readingOrder="0" shrinkToFit="0" vertical="top" wrapText="1"/>
    </xf>
    <xf borderId="10" fillId="0" fontId="15" numFmtId="0" xfId="0" applyAlignment="1" applyBorder="1" applyFont="1">
      <alignment shrinkToFit="0" vertical="top" wrapText="1"/>
    </xf>
    <xf borderId="13" fillId="0" fontId="15" numFmtId="164" xfId="0" applyAlignment="1" applyBorder="1" applyFont="1" applyNumberFormat="1">
      <alignment horizontal="right" readingOrder="0" shrinkToFit="0" vertical="top" wrapText="1"/>
    </xf>
    <xf borderId="0" fillId="0" fontId="19" numFmtId="0" xfId="0" applyAlignment="1" applyFont="1">
      <alignment horizontal="right" vertical="bottom"/>
    </xf>
    <xf borderId="0" fillId="0" fontId="19" numFmtId="164" xfId="0" applyAlignment="1" applyFont="1" applyNumberFormat="1">
      <alignment horizontal="right" vertical="bottom"/>
    </xf>
    <xf borderId="6" fillId="0" fontId="15" numFmtId="0" xfId="0" applyAlignment="1" applyBorder="1" applyFont="1">
      <alignment shrinkToFit="0" vertical="top" wrapText="1"/>
    </xf>
    <xf borderId="14" fillId="0" fontId="15" numFmtId="164" xfId="0" applyAlignment="1" applyBorder="1" applyFont="1" applyNumberFormat="1">
      <alignment horizontal="right" readingOrder="0" shrinkToFit="0" vertical="top" wrapText="1"/>
    </xf>
    <xf borderId="0" fillId="0" fontId="13" numFmtId="0" xfId="0" applyAlignment="1" applyFont="1">
      <alignment horizontal="right" readingOrder="0"/>
    </xf>
    <xf borderId="2" fillId="0" fontId="16" numFmtId="164" xfId="0" applyAlignment="1" applyBorder="1" applyFont="1" applyNumberFormat="1">
      <alignment horizontal="right" readingOrder="0" shrinkToFit="0" vertical="top" wrapText="1"/>
    </xf>
    <xf borderId="12" fillId="0" fontId="16" numFmtId="164" xfId="0" applyAlignment="1" applyBorder="1" applyFont="1" applyNumberFormat="1">
      <alignment horizontal="right" readingOrder="0" shrinkToFit="0" vertical="top" wrapText="1"/>
    </xf>
    <xf borderId="1" fillId="0" fontId="15" numFmtId="0" xfId="0" applyAlignment="1" applyBorder="1" applyFont="1">
      <alignment shrinkToFit="0" vertical="top" wrapText="1"/>
    </xf>
    <xf borderId="1" fillId="0" fontId="15" numFmtId="164" xfId="0" applyAlignment="1" applyBorder="1" applyFont="1" applyNumberFormat="1">
      <alignment horizontal="right" readingOrder="0" shrinkToFit="0" vertical="top" wrapText="1"/>
    </xf>
    <xf borderId="1" fillId="0" fontId="15" numFmtId="0" xfId="0" applyAlignment="1" applyBorder="1" applyFont="1">
      <alignment readingOrder="0" shrinkToFit="0" vertical="top" wrapText="1"/>
    </xf>
    <xf borderId="0" fillId="0" fontId="10" numFmtId="164" xfId="0" applyAlignment="1" applyFont="1" applyNumberFormat="1">
      <alignment vertical="bottom"/>
    </xf>
    <xf borderId="4" fillId="3" fontId="7" numFmtId="0" xfId="0" applyAlignment="1" applyBorder="1" applyFill="1" applyFont="1">
      <alignment vertical="bottom"/>
    </xf>
    <xf borderId="0" fillId="4" fontId="13" numFmtId="0" xfId="0" applyAlignment="1" applyFill="1" applyFont="1">
      <alignment horizontal="right" readingOrder="0"/>
    </xf>
    <xf borderId="0" fillId="4" fontId="19" numFmtId="164" xfId="0" applyAlignment="1" applyFill="1" applyFont="1" applyNumberFormat="1">
      <alignment vertical="bottom"/>
    </xf>
    <xf borderId="0" fillId="3" fontId="2" numFmtId="0" xfId="0" applyAlignment="1" applyFill="1" applyFont="1">
      <alignment shrinkToFit="0" vertical="bottom" wrapText="0"/>
    </xf>
    <xf borderId="0" fillId="0" fontId="20" numFmtId="0" xfId="0" applyAlignment="1" applyFont="1">
      <alignment horizontal="left" readingOrder="0"/>
    </xf>
    <xf borderId="0" fillId="0" fontId="11" numFmtId="0" xfId="0" applyAlignment="1" applyFont="1">
      <alignment vertical="bottom"/>
    </xf>
    <xf borderId="7" fillId="0" fontId="8" numFmtId="0" xfId="0" applyAlignment="1" applyBorder="1" applyFont="1">
      <alignment horizontal="center" readingOrder="0"/>
    </xf>
    <xf borderId="15" fillId="0" fontId="15" numFmtId="164" xfId="0" applyAlignment="1" applyBorder="1" applyFont="1" applyNumberFormat="1">
      <alignment horizontal="right" readingOrder="0" shrinkToFit="0" vertical="bottom" wrapText="1"/>
    </xf>
    <xf borderId="16" fillId="0" fontId="15" numFmtId="164" xfId="0" applyAlignment="1" applyBorder="1" applyFont="1" applyNumberFormat="1">
      <alignment horizontal="right" readingOrder="0" shrinkToFit="0" vertical="bottom" wrapText="1"/>
    </xf>
    <xf borderId="17" fillId="0" fontId="15" numFmtId="164" xfId="0" applyAlignment="1" applyBorder="1" applyFont="1" applyNumberFormat="1">
      <alignment horizontal="right" readingOrder="0" shrinkToFit="0" vertical="bottom" wrapText="1"/>
    </xf>
    <xf borderId="7" fillId="0" fontId="8" numFmtId="164" xfId="0" applyBorder="1" applyFont="1" applyNumberFormat="1"/>
    <xf borderId="6" fillId="0" fontId="8" numFmtId="0" xfId="0" applyAlignment="1" applyBorder="1" applyFont="1">
      <alignment horizontal="right" readingOrder="0"/>
    </xf>
    <xf borderId="8" fillId="0" fontId="9" numFmtId="0" xfId="0" applyBorder="1" applyFont="1"/>
    <xf borderId="0" fillId="0" fontId="8" numFmtId="0" xfId="0" applyAlignment="1" applyFont="1">
      <alignment shrinkToFit="0" wrapText="1"/>
    </xf>
    <xf borderId="18" fillId="0" fontId="5" numFmtId="0" xfId="0" applyAlignment="1" applyBorder="1" applyFont="1">
      <alignment horizontal="right" readingOrder="0"/>
    </xf>
    <xf borderId="8" fillId="0" fontId="5" numFmtId="164" xfId="0" applyBorder="1" applyFont="1" applyNumberFormat="1"/>
    <xf borderId="6" fillId="0" fontId="8" numFmtId="0" xfId="0" applyAlignment="1" applyBorder="1" applyFont="1">
      <alignment readingOrder="0"/>
    </xf>
    <xf borderId="7" fillId="0" fontId="15" numFmtId="164" xfId="0" applyAlignment="1" applyBorder="1" applyFont="1" applyNumberFormat="1">
      <alignment horizontal="right" readingOrder="0" shrinkToFit="0" vertical="top" wrapText="1"/>
    </xf>
    <xf borderId="6" fillId="0" fontId="8" numFmtId="0" xfId="0" applyAlignment="1" applyBorder="1" applyFont="1">
      <alignment horizontal="left" readingOrder="0"/>
    </xf>
    <xf borderId="6" fillId="0" fontId="21" numFmtId="0" xfId="0" applyAlignment="1" applyBorder="1" applyFont="1">
      <alignment readingOrder="0" shrinkToFit="0" wrapText="1"/>
    </xf>
    <xf borderId="0" fillId="0" fontId="22" numFmtId="0" xfId="0" applyAlignment="1" applyFont="1">
      <alignment readingOrder="0" shrinkToFit="0" wrapText="1"/>
    </xf>
    <xf borderId="0" fillId="0" fontId="5" numFmtId="164" xfId="0" applyFont="1" applyNumberFormat="1"/>
    <xf borderId="0" fillId="3" fontId="15" numFmtId="0" xfId="0" applyAlignment="1" applyFill="1" applyFont="1">
      <alignment shrinkToFit="0" vertical="bottom" wrapText="0"/>
    </xf>
    <xf borderId="0" fillId="3" fontId="16" numFmtId="0" xfId="0" applyAlignment="1" applyFill="1" applyFont="1">
      <alignment shrinkToFit="0" vertical="bottom" wrapText="0"/>
    </xf>
    <xf borderId="0" fillId="3" fontId="23" numFmtId="0" xfId="0" applyAlignment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13"/>
    <col customWidth="1" min="2" max="2" width="24.63"/>
    <col customWidth="1" min="3" max="6" width="12.63"/>
    <col customWidth="1" hidden="1" min="9" max="9" width="14.25"/>
    <col hidden="1" min="10" max="26" width="12.63"/>
  </cols>
  <sheetData>
    <row r="1">
      <c r="A1" s="1"/>
      <c r="B1" s="1" t="s">
        <v>0</v>
      </c>
      <c r="C1" s="3"/>
      <c r="D1" s="4"/>
      <c r="E1" s="4"/>
      <c r="F1" s="4"/>
      <c r="G1" s="4"/>
    </row>
    <row r="2">
      <c r="A2" s="5" t="s">
        <v>1</v>
      </c>
      <c r="D2" s="4"/>
      <c r="E2" s="4"/>
      <c r="F2" s="4"/>
      <c r="G2" s="4"/>
    </row>
    <row r="3" ht="18.0" customHeight="1">
      <c r="A3" s="6" t="s">
        <v>3</v>
      </c>
      <c r="B3" s="7"/>
      <c r="C3" s="8" t="s">
        <v>4</v>
      </c>
      <c r="D3" s="8" t="s">
        <v>5</v>
      </c>
      <c r="E3" s="8" t="s">
        <v>6</v>
      </c>
      <c r="F3" s="8" t="s">
        <v>7</v>
      </c>
      <c r="G3" s="9"/>
      <c r="H3" s="10"/>
      <c r="J3" s="10"/>
      <c r="K3" s="10"/>
      <c r="L3" s="10"/>
      <c r="M3" s="10"/>
      <c r="N3" s="10"/>
      <c r="O3" s="10"/>
    </row>
    <row r="4">
      <c r="A4" s="11" t="s">
        <v>8</v>
      </c>
      <c r="B4" s="12" t="s">
        <v>10</v>
      </c>
      <c r="C4" s="8" t="s">
        <v>12</v>
      </c>
      <c r="D4" s="8" t="s">
        <v>13</v>
      </c>
      <c r="E4" s="8" t="s">
        <v>14</v>
      </c>
      <c r="F4" s="8" t="s">
        <v>15</v>
      </c>
      <c r="G4" s="13" t="s">
        <v>16</v>
      </c>
      <c r="H4" s="10"/>
      <c r="J4" s="10"/>
      <c r="K4" s="10"/>
      <c r="L4" s="10"/>
      <c r="M4" s="10"/>
      <c r="N4" s="10"/>
      <c r="O4" s="10"/>
    </row>
    <row r="5">
      <c r="A5" s="14">
        <v>1.0</v>
      </c>
      <c r="B5" s="15" t="s">
        <v>17</v>
      </c>
      <c r="C5" s="16"/>
      <c r="D5" s="16"/>
      <c r="E5" s="16"/>
      <c r="F5" s="16"/>
      <c r="G5" s="19">
        <f t="shared" ref="G5:G18" si="1">SUM(C5:F5)</f>
        <v>0</v>
      </c>
      <c r="K5" s="20" t="s">
        <v>19</v>
      </c>
      <c r="O5" s="20" t="s">
        <v>20</v>
      </c>
    </row>
    <row r="6">
      <c r="A6" s="14">
        <v>2.0</v>
      </c>
      <c r="B6" s="18" t="s">
        <v>21</v>
      </c>
      <c r="C6" s="16"/>
      <c r="D6" s="16"/>
      <c r="E6" s="16"/>
      <c r="F6" s="16"/>
      <c r="G6" s="19">
        <f t="shared" si="1"/>
        <v>0</v>
      </c>
      <c r="O6" s="20" t="s">
        <v>22</v>
      </c>
    </row>
    <row r="7">
      <c r="A7" s="14">
        <v>3.0</v>
      </c>
      <c r="B7" s="18" t="s">
        <v>23</v>
      </c>
      <c r="C7" s="16"/>
      <c r="D7" s="16"/>
      <c r="E7" s="16"/>
      <c r="F7" s="16"/>
      <c r="G7" s="19">
        <f t="shared" si="1"/>
        <v>0</v>
      </c>
      <c r="K7" s="20" t="s">
        <v>24</v>
      </c>
      <c r="M7" s="20" t="s">
        <v>25</v>
      </c>
      <c r="O7" s="20" t="s">
        <v>26</v>
      </c>
    </row>
    <row r="8" ht="1.5" customHeight="1">
      <c r="A8" s="14"/>
      <c r="B8" s="18"/>
      <c r="C8" s="16"/>
      <c r="D8" s="16"/>
      <c r="E8" s="16"/>
      <c r="F8" s="16"/>
      <c r="G8" s="19">
        <f t="shared" si="1"/>
        <v>0</v>
      </c>
      <c r="J8" s="20" t="s">
        <v>27</v>
      </c>
    </row>
    <row r="9">
      <c r="A9" s="14">
        <v>4.0</v>
      </c>
      <c r="B9" s="15" t="s">
        <v>28</v>
      </c>
      <c r="C9" s="16">
        <v>2250.0</v>
      </c>
      <c r="D9" s="16">
        <v>2250.0</v>
      </c>
      <c r="E9" s="16">
        <v>2250.0</v>
      </c>
      <c r="F9" s="16"/>
      <c r="G9" s="19">
        <f t="shared" si="1"/>
        <v>6750</v>
      </c>
    </row>
    <row r="10">
      <c r="A10" s="14">
        <v>5.0</v>
      </c>
      <c r="B10" s="15" t="s">
        <v>29</v>
      </c>
      <c r="C10" s="16">
        <v>750.0</v>
      </c>
      <c r="D10" s="16">
        <v>750.0</v>
      </c>
      <c r="E10" s="16">
        <v>750.0</v>
      </c>
      <c r="F10" s="16"/>
      <c r="G10" s="19">
        <f t="shared" si="1"/>
        <v>2250</v>
      </c>
      <c r="J10" s="20" t="s">
        <v>30</v>
      </c>
    </row>
    <row r="11">
      <c r="A11" s="14">
        <v>6.0</v>
      </c>
      <c r="B11" s="18" t="s">
        <v>32</v>
      </c>
      <c r="C11" s="16"/>
      <c r="D11" s="16"/>
      <c r="E11" s="16"/>
      <c r="F11" s="16"/>
      <c r="G11" s="19">
        <f t="shared" si="1"/>
        <v>0</v>
      </c>
    </row>
    <row r="12">
      <c r="A12" s="14">
        <v>7.0</v>
      </c>
      <c r="B12" s="18" t="s">
        <v>34</v>
      </c>
      <c r="C12" s="16"/>
      <c r="D12" s="16"/>
      <c r="E12" s="16"/>
      <c r="F12" s="16"/>
      <c r="G12" s="19">
        <f t="shared" si="1"/>
        <v>0</v>
      </c>
    </row>
    <row r="13">
      <c r="A13" s="14">
        <v>8.0</v>
      </c>
      <c r="B13" s="18" t="s">
        <v>35</v>
      </c>
      <c r="C13" s="16"/>
      <c r="D13" s="16"/>
      <c r="E13" s="16"/>
      <c r="F13" s="16"/>
      <c r="G13" s="19">
        <f t="shared" si="1"/>
        <v>0</v>
      </c>
    </row>
    <row r="14">
      <c r="A14" s="14">
        <v>9.0</v>
      </c>
      <c r="B14" s="18" t="s">
        <v>36</v>
      </c>
      <c r="C14" s="16"/>
      <c r="D14" s="16"/>
      <c r="E14" s="16"/>
      <c r="F14" s="16"/>
      <c r="G14" s="19">
        <f t="shared" si="1"/>
        <v>0</v>
      </c>
    </row>
    <row r="15">
      <c r="A15" s="14">
        <v>10.0</v>
      </c>
      <c r="B15" s="18" t="s">
        <v>37</v>
      </c>
      <c r="C15" s="16"/>
      <c r="D15" s="16"/>
      <c r="E15" s="16"/>
      <c r="F15" s="16"/>
      <c r="G15" s="19">
        <f t="shared" si="1"/>
        <v>0</v>
      </c>
    </row>
    <row r="16">
      <c r="A16" s="14">
        <v>11.0</v>
      </c>
      <c r="B16" s="18" t="s">
        <v>38</v>
      </c>
      <c r="C16" s="16"/>
      <c r="D16" s="16"/>
      <c r="E16" s="16"/>
      <c r="F16" s="16"/>
      <c r="G16" s="19">
        <f t="shared" si="1"/>
        <v>0</v>
      </c>
    </row>
    <row r="17">
      <c r="A17" s="14">
        <v>12.0</v>
      </c>
      <c r="B17" s="18" t="s">
        <v>39</v>
      </c>
      <c r="C17" s="16"/>
      <c r="D17" s="16"/>
      <c r="E17" s="16"/>
      <c r="F17" s="16"/>
      <c r="G17" s="19">
        <f t="shared" si="1"/>
        <v>0</v>
      </c>
    </row>
    <row r="18">
      <c r="A18" s="14">
        <v>13.0</v>
      </c>
      <c r="B18" s="18" t="s">
        <v>40</v>
      </c>
      <c r="C18" s="16"/>
      <c r="D18" s="16"/>
      <c r="E18" s="16"/>
      <c r="F18" s="16"/>
      <c r="G18" s="19">
        <f t="shared" si="1"/>
        <v>0</v>
      </c>
      <c r="Q18" s="20" t="s">
        <v>41</v>
      </c>
    </row>
    <row r="19">
      <c r="A19" s="14">
        <v>14.0</v>
      </c>
      <c r="B19" s="18" t="s">
        <v>42</v>
      </c>
      <c r="C19" s="16"/>
      <c r="D19" s="16"/>
      <c r="E19" s="16"/>
      <c r="F19" s="16"/>
      <c r="G19" s="19"/>
    </row>
    <row r="20">
      <c r="A20" s="14">
        <v>15.0</v>
      </c>
      <c r="B20" s="18" t="s">
        <v>44</v>
      </c>
      <c r="C20" s="16"/>
      <c r="D20" s="16"/>
      <c r="E20" s="16"/>
      <c r="F20" s="16"/>
      <c r="G20" s="19">
        <f t="shared" ref="G20:G40" si="2">SUM(C20:F20)</f>
        <v>0</v>
      </c>
    </row>
    <row r="21">
      <c r="A21" s="14">
        <v>16.0</v>
      </c>
      <c r="B21" s="18" t="s">
        <v>45</v>
      </c>
      <c r="C21" s="16"/>
      <c r="D21" s="16"/>
      <c r="E21" s="16"/>
      <c r="F21" s="16"/>
      <c r="G21" s="19">
        <f t="shared" si="2"/>
        <v>0</v>
      </c>
    </row>
    <row r="22">
      <c r="A22" s="14">
        <v>17.0</v>
      </c>
      <c r="B22" s="18" t="s">
        <v>46</v>
      </c>
      <c r="C22" s="16"/>
      <c r="D22" s="16"/>
      <c r="E22" s="16"/>
      <c r="F22" s="16"/>
      <c r="G22" s="19">
        <f t="shared" si="2"/>
        <v>0</v>
      </c>
      <c r="O22" s="20" t="s">
        <v>47</v>
      </c>
      <c r="P22" s="22">
        <v>489968.97</v>
      </c>
      <c r="Q22" s="20" t="s">
        <v>41</v>
      </c>
    </row>
    <row r="23">
      <c r="A23" s="14">
        <v>18.0</v>
      </c>
      <c r="B23" s="18" t="s">
        <v>48</v>
      </c>
      <c r="C23" s="16"/>
      <c r="D23" s="16"/>
      <c r="E23" s="16"/>
      <c r="F23" s="16"/>
      <c r="G23" s="19">
        <f t="shared" si="2"/>
        <v>0</v>
      </c>
      <c r="J23" s="20" t="s">
        <v>49</v>
      </c>
      <c r="K23" s="20" t="s">
        <v>50</v>
      </c>
      <c r="O23" s="20" t="s">
        <v>51</v>
      </c>
    </row>
    <row r="24">
      <c r="A24" s="14">
        <v>19.0</v>
      </c>
      <c r="B24" s="18" t="s">
        <v>52</v>
      </c>
      <c r="C24" s="16"/>
      <c r="D24" s="16"/>
      <c r="E24" s="16"/>
      <c r="F24" s="16"/>
      <c r="G24" s="19">
        <f t="shared" si="2"/>
        <v>0</v>
      </c>
    </row>
    <row r="25">
      <c r="A25" s="14">
        <v>20.0</v>
      </c>
      <c r="B25" s="18" t="s">
        <v>53</v>
      </c>
      <c r="C25" s="16"/>
      <c r="D25" s="16"/>
      <c r="E25" s="16"/>
      <c r="F25" s="16"/>
      <c r="G25" s="19">
        <f t="shared" si="2"/>
        <v>0</v>
      </c>
      <c r="J25" s="20" t="s">
        <v>54</v>
      </c>
      <c r="O25" s="20" t="s">
        <v>55</v>
      </c>
      <c r="P25" s="22">
        <v>409968.97</v>
      </c>
      <c r="Q25" s="20" t="s">
        <v>41</v>
      </c>
    </row>
    <row r="26">
      <c r="A26" s="14">
        <v>21.0</v>
      </c>
      <c r="B26" s="15" t="s">
        <v>56</v>
      </c>
      <c r="C26" s="16"/>
      <c r="D26" s="16"/>
      <c r="E26" s="16"/>
      <c r="F26" s="16"/>
      <c r="G26" s="19">
        <f t="shared" si="2"/>
        <v>0</v>
      </c>
      <c r="J26" s="20" t="s">
        <v>58</v>
      </c>
      <c r="L26" s="22">
        <v>13215.0</v>
      </c>
    </row>
    <row r="27">
      <c r="A27" s="14">
        <v>22.0</v>
      </c>
      <c r="B27" s="15" t="s">
        <v>60</v>
      </c>
      <c r="C27" s="16"/>
      <c r="D27" s="16"/>
      <c r="E27" s="16"/>
      <c r="F27" s="16"/>
      <c r="G27" s="19">
        <f t="shared" si="2"/>
        <v>0</v>
      </c>
      <c r="J27" s="20" t="s">
        <v>61</v>
      </c>
      <c r="L27" s="22">
        <v>8810.0</v>
      </c>
    </row>
    <row r="28">
      <c r="A28" s="14">
        <v>23.0</v>
      </c>
      <c r="B28" s="15" t="s">
        <v>62</v>
      </c>
      <c r="C28" s="16"/>
      <c r="D28" s="16"/>
      <c r="E28" s="16"/>
      <c r="F28" s="16"/>
      <c r="G28" s="19">
        <f t="shared" si="2"/>
        <v>0</v>
      </c>
      <c r="J28" s="20" t="s">
        <v>63</v>
      </c>
      <c r="K28" s="20" t="s">
        <v>41</v>
      </c>
      <c r="L28" s="22">
        <v>66075.0</v>
      </c>
    </row>
    <row r="29">
      <c r="A29" s="14">
        <v>24.0</v>
      </c>
      <c r="B29" s="18" t="s">
        <v>64</v>
      </c>
      <c r="C29" s="16"/>
      <c r="D29" s="16"/>
      <c r="E29" s="16"/>
      <c r="F29" s="16"/>
      <c r="G29" s="19">
        <f t="shared" si="2"/>
        <v>0</v>
      </c>
      <c r="L29" s="22"/>
    </row>
    <row r="30">
      <c r="A30" s="14">
        <v>25.0</v>
      </c>
      <c r="B30" s="23" t="s">
        <v>65</v>
      </c>
      <c r="C30" s="16"/>
      <c r="D30" s="16"/>
      <c r="E30" s="16"/>
      <c r="F30" s="16"/>
      <c r="G30" s="19">
        <f t="shared" si="2"/>
        <v>0</v>
      </c>
    </row>
    <row r="31">
      <c r="A31" s="14">
        <v>26.0</v>
      </c>
      <c r="B31" s="18" t="s">
        <v>66</v>
      </c>
      <c r="C31" s="16"/>
      <c r="D31" s="16"/>
      <c r="E31" s="16"/>
      <c r="F31" s="16"/>
      <c r="G31" s="19">
        <f t="shared" si="2"/>
        <v>0</v>
      </c>
    </row>
    <row r="32">
      <c r="A32" s="14">
        <v>26.0</v>
      </c>
      <c r="B32" s="18" t="s">
        <v>67</v>
      </c>
      <c r="C32" s="16"/>
      <c r="D32" s="16"/>
      <c r="E32" s="16"/>
      <c r="F32" s="16"/>
      <c r="G32" s="19">
        <f t="shared" si="2"/>
        <v>0</v>
      </c>
    </row>
    <row r="33">
      <c r="A33" s="14">
        <v>27.0</v>
      </c>
      <c r="B33" s="18" t="s">
        <v>68</v>
      </c>
      <c r="C33" s="16"/>
      <c r="D33" s="16"/>
      <c r="E33" s="16"/>
      <c r="F33" s="16"/>
      <c r="G33" s="19">
        <f t="shared" si="2"/>
        <v>0</v>
      </c>
    </row>
    <row r="34">
      <c r="A34" s="14">
        <v>28.0</v>
      </c>
      <c r="B34" s="18" t="s">
        <v>69</v>
      </c>
      <c r="C34" s="16">
        <v>900.0</v>
      </c>
      <c r="D34" s="16"/>
      <c r="E34" s="16"/>
      <c r="F34" s="16"/>
      <c r="G34" s="19">
        <f t="shared" si="2"/>
        <v>900</v>
      </c>
    </row>
    <row r="35">
      <c r="A35" s="14">
        <v>29.0</v>
      </c>
      <c r="B35" s="18" t="s">
        <v>70</v>
      </c>
      <c r="C35" s="16"/>
      <c r="D35" s="16"/>
      <c r="E35" s="16"/>
      <c r="F35" s="16"/>
      <c r="G35" s="19">
        <f t="shared" si="2"/>
        <v>0</v>
      </c>
    </row>
    <row r="36">
      <c r="A36" s="14">
        <v>30.0</v>
      </c>
      <c r="B36" s="18" t="s">
        <v>71</v>
      </c>
      <c r="C36" s="16"/>
      <c r="D36" s="16"/>
      <c r="E36" s="16"/>
      <c r="F36" s="16"/>
      <c r="G36" s="19">
        <f t="shared" si="2"/>
        <v>0</v>
      </c>
    </row>
    <row r="37">
      <c r="A37" s="14">
        <v>31.0</v>
      </c>
      <c r="B37" s="18" t="s">
        <v>72</v>
      </c>
      <c r="C37" s="16"/>
      <c r="D37" s="16"/>
      <c r="E37" s="16"/>
      <c r="F37" s="16"/>
      <c r="G37" s="19">
        <f t="shared" si="2"/>
        <v>0</v>
      </c>
    </row>
    <row r="38">
      <c r="A38" s="14">
        <v>32.0</v>
      </c>
      <c r="B38" s="18" t="s">
        <v>73</v>
      </c>
      <c r="C38" s="16"/>
      <c r="D38" s="16"/>
      <c r="E38" s="16"/>
      <c r="F38" s="16"/>
      <c r="G38" s="19">
        <f t="shared" si="2"/>
        <v>0</v>
      </c>
    </row>
    <row r="39">
      <c r="A39" s="14">
        <v>33.0</v>
      </c>
      <c r="B39" s="15" t="s">
        <v>74</v>
      </c>
      <c r="C39" s="16"/>
      <c r="D39" s="16"/>
      <c r="E39" s="16"/>
      <c r="F39" s="16"/>
      <c r="G39" s="19">
        <f t="shared" si="2"/>
        <v>0</v>
      </c>
    </row>
    <row r="40">
      <c r="A40" s="14">
        <v>34.0</v>
      </c>
      <c r="B40" s="18" t="s">
        <v>75</v>
      </c>
      <c r="C40" s="16"/>
      <c r="D40" s="16"/>
      <c r="E40" s="16"/>
      <c r="F40" s="16"/>
      <c r="G40" s="19">
        <f t="shared" si="2"/>
        <v>0</v>
      </c>
    </row>
    <row r="41">
      <c r="A41" s="14">
        <v>35.0</v>
      </c>
      <c r="B41" s="18" t="s">
        <v>76</v>
      </c>
      <c r="C41" s="16"/>
      <c r="D41" s="16"/>
      <c r="E41" s="16"/>
      <c r="F41" s="16"/>
      <c r="G41" s="19"/>
    </row>
    <row r="42">
      <c r="A42" s="14">
        <v>36.0</v>
      </c>
      <c r="B42" s="18" t="s">
        <v>77</v>
      </c>
      <c r="C42" s="16"/>
      <c r="D42" s="16"/>
      <c r="E42" s="16"/>
      <c r="F42" s="16"/>
      <c r="G42" s="19">
        <f t="shared" ref="G42:G46" si="3">SUM(C42:F42)</f>
        <v>0</v>
      </c>
    </row>
    <row r="43">
      <c r="A43" s="14">
        <v>37.0</v>
      </c>
      <c r="B43" s="15" t="s">
        <v>78</v>
      </c>
      <c r="C43" s="16"/>
      <c r="D43" s="16"/>
      <c r="E43" s="16"/>
      <c r="F43" s="16"/>
      <c r="G43" s="19">
        <f t="shared" si="3"/>
        <v>0</v>
      </c>
    </row>
    <row r="44">
      <c r="A44" s="14">
        <v>38.0</v>
      </c>
      <c r="B44" s="15" t="s">
        <v>79</v>
      </c>
      <c r="C44" s="16"/>
      <c r="D44" s="16"/>
      <c r="E44" s="16"/>
      <c r="F44" s="16"/>
      <c r="G44" s="19">
        <f t="shared" si="3"/>
        <v>0</v>
      </c>
    </row>
    <row r="45">
      <c r="A45" s="14">
        <v>39.0</v>
      </c>
      <c r="B45" s="15" t="s">
        <v>80</v>
      </c>
      <c r="C45" s="16"/>
      <c r="D45" s="16"/>
      <c r="E45" s="16"/>
      <c r="F45" s="16"/>
      <c r="G45" s="19">
        <f t="shared" si="3"/>
        <v>0</v>
      </c>
    </row>
    <row r="46">
      <c r="A46" s="14">
        <v>40.0</v>
      </c>
      <c r="B46" s="15" t="s">
        <v>81</v>
      </c>
      <c r="C46" s="16"/>
      <c r="D46" s="16"/>
      <c r="E46" s="16"/>
      <c r="F46" s="16"/>
      <c r="G46" s="19">
        <f t="shared" si="3"/>
        <v>0</v>
      </c>
    </row>
    <row r="47">
      <c r="A47" s="14"/>
      <c r="B47" s="15"/>
      <c r="C47" s="16"/>
      <c r="D47" s="16"/>
      <c r="E47" s="16"/>
      <c r="F47" s="16"/>
      <c r="G47" s="19"/>
    </row>
    <row r="48">
      <c r="A48" s="24" t="s">
        <v>16</v>
      </c>
      <c r="B48" s="25"/>
      <c r="C48" s="26">
        <f t="shared" ref="C48:F48" si="4">SUM(C5:C46)</f>
        <v>3900</v>
      </c>
      <c r="D48" s="26">
        <f t="shared" si="4"/>
        <v>3000</v>
      </c>
      <c r="E48" s="26">
        <f t="shared" si="4"/>
        <v>3000</v>
      </c>
      <c r="F48" s="26">
        <f t="shared" si="4"/>
        <v>0</v>
      </c>
      <c r="G48" s="19">
        <f>SUM(C48:F48)</f>
        <v>9900</v>
      </c>
    </row>
    <row r="49">
      <c r="A49" s="4"/>
      <c r="B49" s="4"/>
      <c r="C49" s="4"/>
      <c r="D49" s="4"/>
      <c r="E49" s="4"/>
      <c r="F49" s="4"/>
      <c r="G49" s="4"/>
    </row>
    <row r="50">
      <c r="A50" s="27" t="s">
        <v>82</v>
      </c>
      <c r="B50" s="28"/>
      <c r="C50" s="27" t="s">
        <v>83</v>
      </c>
      <c r="D50" s="27"/>
      <c r="E50" s="29"/>
      <c r="F50" s="30" t="s">
        <v>84</v>
      </c>
      <c r="G50" s="4"/>
    </row>
    <row r="51">
      <c r="A51" s="31"/>
      <c r="B51" s="28"/>
      <c r="C51" s="28"/>
      <c r="D51" s="28"/>
      <c r="E51" s="29"/>
      <c r="F51" s="32"/>
      <c r="G51" s="4"/>
    </row>
    <row r="52">
      <c r="G52" s="4"/>
    </row>
    <row r="53">
      <c r="A53" s="33" t="s">
        <v>85</v>
      </c>
      <c r="B53" s="28"/>
      <c r="C53" s="33" t="s">
        <v>86</v>
      </c>
      <c r="D53" s="33"/>
      <c r="E53" s="4"/>
      <c r="F53" s="34" t="s">
        <v>87</v>
      </c>
      <c r="G53" s="4"/>
    </row>
    <row r="54">
      <c r="A54" s="35" t="s">
        <v>88</v>
      </c>
      <c r="B54" s="28"/>
      <c r="C54" s="35" t="s">
        <v>89</v>
      </c>
      <c r="D54" s="35"/>
      <c r="E54" s="4"/>
      <c r="F54" s="36" t="s">
        <v>90</v>
      </c>
    </row>
    <row r="55">
      <c r="C55" s="30"/>
    </row>
    <row r="56" hidden="1">
      <c r="A56" s="37"/>
      <c r="B56" s="38" t="s">
        <v>91</v>
      </c>
      <c r="D56" s="20"/>
    </row>
    <row r="57" hidden="1">
      <c r="A57" s="39"/>
      <c r="B57" s="40" t="s">
        <v>92</v>
      </c>
      <c r="C57" s="41">
        <v>36000.0</v>
      </c>
    </row>
    <row r="58" hidden="1">
      <c r="A58" s="39"/>
      <c r="B58" s="42" t="s">
        <v>19</v>
      </c>
      <c r="C58" s="43"/>
    </row>
    <row r="59" hidden="1">
      <c r="A59" s="39"/>
      <c r="B59" s="43"/>
      <c r="C59" s="43"/>
      <c r="E59" s="27" t="s">
        <v>82</v>
      </c>
    </row>
    <row r="60" hidden="1">
      <c r="A60" s="39"/>
      <c r="B60" s="40" t="s">
        <v>93</v>
      </c>
      <c r="C60" s="44">
        <v>36000.0</v>
      </c>
      <c r="E60" s="31"/>
    </row>
    <row r="61" hidden="1">
      <c r="A61" s="39"/>
      <c r="B61" s="42" t="s">
        <v>24</v>
      </c>
      <c r="C61" s="43"/>
    </row>
    <row r="62" hidden="1">
      <c r="A62" s="39"/>
      <c r="B62" s="43"/>
      <c r="C62" s="43"/>
      <c r="E62" s="33" t="s">
        <v>85</v>
      </c>
    </row>
    <row r="63" hidden="1">
      <c r="A63" s="39"/>
      <c r="B63" s="40" t="s">
        <v>94</v>
      </c>
      <c r="C63" s="44">
        <v>36000.0</v>
      </c>
      <c r="E63" s="35" t="s">
        <v>88</v>
      </c>
    </row>
    <row r="64" hidden="1">
      <c r="A64" s="39"/>
      <c r="B64" s="42" t="s">
        <v>43</v>
      </c>
      <c r="C64" s="43"/>
    </row>
    <row r="65" hidden="1">
      <c r="A65" s="39"/>
      <c r="B65" s="43"/>
      <c r="C65" s="43"/>
    </row>
    <row r="66" hidden="1">
      <c r="A66" s="39"/>
      <c r="B66" s="40" t="s">
        <v>95</v>
      </c>
      <c r="C66" s="44">
        <f>sum(C57,C60,C63)</f>
        <v>108000</v>
      </c>
      <c r="E66" s="27" t="s">
        <v>83</v>
      </c>
    </row>
    <row r="67" hidden="1">
      <c r="A67" s="39"/>
      <c r="B67" s="43"/>
      <c r="C67" s="43"/>
      <c r="D67" s="20"/>
      <c r="E67" s="28"/>
    </row>
    <row r="68" hidden="1">
      <c r="A68" s="39"/>
      <c r="B68" s="39" t="s">
        <v>96</v>
      </c>
      <c r="C68" s="43"/>
      <c r="D68" s="20"/>
    </row>
    <row r="69" hidden="1">
      <c r="A69" s="39"/>
      <c r="B69" s="45" t="s">
        <v>97</v>
      </c>
      <c r="C69" s="46">
        <v>16200.0</v>
      </c>
      <c r="D69" s="20"/>
      <c r="E69" s="33" t="s">
        <v>86</v>
      </c>
    </row>
    <row r="70" hidden="1">
      <c r="A70" s="39"/>
      <c r="B70" s="45" t="s">
        <v>98</v>
      </c>
      <c r="C70" s="46">
        <v>10800.0</v>
      </c>
      <c r="D70" s="20"/>
      <c r="E70" s="35" t="s">
        <v>89</v>
      </c>
    </row>
    <row r="71" hidden="1">
      <c r="A71" s="39"/>
      <c r="B71" s="45" t="s">
        <v>63</v>
      </c>
      <c r="C71" s="46">
        <v>21600.0</v>
      </c>
      <c r="D71" s="20"/>
    </row>
    <row r="72" hidden="1">
      <c r="A72" s="39"/>
      <c r="B72" s="42" t="s">
        <v>99</v>
      </c>
      <c r="C72" s="47">
        <v>59400.0</v>
      </c>
      <c r="D72" s="20"/>
    </row>
    <row r="73" hidden="1">
      <c r="A73" s="39"/>
      <c r="B73" s="43"/>
      <c r="C73" s="43"/>
      <c r="D73" s="20"/>
    </row>
    <row r="74" hidden="1">
      <c r="A74" s="39"/>
      <c r="B74" s="39" t="s">
        <v>100</v>
      </c>
      <c r="C74" s="43"/>
      <c r="D74" s="20"/>
      <c r="E74" s="30" t="s">
        <v>84</v>
      </c>
    </row>
    <row r="75" hidden="1">
      <c r="A75" s="39"/>
      <c r="B75" s="45" t="s">
        <v>101</v>
      </c>
      <c r="C75" s="46">
        <v>20000.0</v>
      </c>
      <c r="D75" s="20"/>
      <c r="E75" s="32"/>
    </row>
    <row r="76" hidden="1">
      <c r="A76" s="39"/>
      <c r="B76" s="45" t="s">
        <v>102</v>
      </c>
      <c r="C76" s="46">
        <v>10000.0</v>
      </c>
      <c r="D76" s="20"/>
    </row>
    <row r="77" hidden="1">
      <c r="A77" s="39"/>
      <c r="B77" s="45" t="s">
        <v>103</v>
      </c>
      <c r="C77" s="46">
        <v>50000.0</v>
      </c>
      <c r="D77" s="20"/>
      <c r="E77" s="34" t="s">
        <v>87</v>
      </c>
    </row>
    <row r="78" hidden="1">
      <c r="A78" s="39"/>
      <c r="B78" s="43"/>
      <c r="C78" s="43"/>
      <c r="D78" s="20"/>
      <c r="E78" s="36" t="s">
        <v>90</v>
      </c>
    </row>
    <row r="79" hidden="1">
      <c r="A79" s="39"/>
      <c r="B79" s="45" t="s">
        <v>104</v>
      </c>
      <c r="C79" s="46">
        <v>423893.97</v>
      </c>
      <c r="D79" s="20"/>
    </row>
    <row r="80" hidden="1">
      <c r="A80" s="39"/>
      <c r="B80" s="45" t="s">
        <v>105</v>
      </c>
      <c r="C80" s="46">
        <v>37700.0</v>
      </c>
      <c r="D80" s="20"/>
    </row>
    <row r="81" hidden="1">
      <c r="A81" s="37"/>
      <c r="D81" s="20"/>
    </row>
    <row r="82" hidden="1">
      <c r="A82" s="37"/>
      <c r="B82" s="48" t="s">
        <v>106</v>
      </c>
      <c r="C82" s="46">
        <v>461593.97</v>
      </c>
      <c r="D82" s="20"/>
    </row>
    <row r="83" hidden="1">
      <c r="A83" s="37"/>
      <c r="B83" s="48" t="s">
        <v>107</v>
      </c>
      <c r="C83" s="46">
        <v>80000.0</v>
      </c>
      <c r="D83" s="20"/>
    </row>
    <row r="84" hidden="1">
      <c r="A84" s="37"/>
      <c r="B84" s="49" t="s">
        <v>108</v>
      </c>
      <c r="C84" s="50">
        <v>381593.97</v>
      </c>
      <c r="D84" s="20"/>
    </row>
    <row r="85" hidden="1">
      <c r="A85" s="37"/>
      <c r="D85" s="20"/>
    </row>
    <row r="86">
      <c r="A86" s="37"/>
      <c r="D86" s="20"/>
    </row>
    <row r="87">
      <c r="A87" s="37"/>
      <c r="D87" s="20"/>
    </row>
    <row r="88">
      <c r="A88" s="37"/>
      <c r="D88" s="20"/>
    </row>
    <row r="89">
      <c r="A89" s="37"/>
      <c r="D89" s="20"/>
    </row>
    <row r="90" hidden="1">
      <c r="A90" s="37" t="s">
        <v>109</v>
      </c>
      <c r="D90" s="20"/>
    </row>
    <row r="91" hidden="1">
      <c r="A91" s="51" t="s">
        <v>110</v>
      </c>
      <c r="B91" s="51" t="s">
        <v>111</v>
      </c>
      <c r="C91" s="51" t="s">
        <v>112</v>
      </c>
      <c r="D91" s="51" t="s">
        <v>113</v>
      </c>
    </row>
    <row r="92" hidden="1">
      <c r="A92" s="52">
        <v>15.0</v>
      </c>
      <c r="B92" s="53" t="s">
        <v>114</v>
      </c>
      <c r="C92" s="54" t="s">
        <v>115</v>
      </c>
      <c r="D92" s="55">
        <v>10000.0</v>
      </c>
    </row>
    <row r="93" hidden="1">
      <c r="D93" s="20"/>
    </row>
    <row r="94" hidden="1">
      <c r="A94" s="43"/>
      <c r="B94" s="28" t="s">
        <v>116</v>
      </c>
      <c r="C94" s="27"/>
      <c r="D94" s="42"/>
    </row>
    <row r="95" hidden="1">
      <c r="A95" s="43"/>
      <c r="B95" s="56" t="s">
        <v>117</v>
      </c>
      <c r="C95" s="57">
        <v>10000.0</v>
      </c>
      <c r="D95" s="42"/>
    </row>
    <row r="96" hidden="1">
      <c r="A96" s="43"/>
      <c r="B96" s="56" t="s">
        <v>118</v>
      </c>
      <c r="C96" s="57">
        <v>10000.0</v>
      </c>
      <c r="D96" s="42"/>
    </row>
    <row r="97" hidden="1">
      <c r="A97" s="43"/>
      <c r="B97" s="58" t="s">
        <v>119</v>
      </c>
      <c r="C97" s="57">
        <v>10000.0</v>
      </c>
      <c r="D97" s="42"/>
    </row>
    <row r="98" hidden="1">
      <c r="A98" s="43"/>
      <c r="B98" s="59" t="s">
        <v>16</v>
      </c>
      <c r="C98" s="60">
        <v>30000.0</v>
      </c>
      <c r="D98" s="42"/>
    </row>
    <row r="99" hidden="1">
      <c r="A99" s="43"/>
      <c r="B99" s="42"/>
      <c r="C99" s="61"/>
      <c r="D99" s="42"/>
    </row>
    <row r="100" hidden="1">
      <c r="A100" s="43"/>
      <c r="B100" s="62">
        <v>2020.0</v>
      </c>
      <c r="C100" s="63">
        <v>92240.0</v>
      </c>
      <c r="D100" s="42"/>
    </row>
    <row r="101" hidden="1">
      <c r="A101" s="64"/>
      <c r="B101" s="65">
        <v>2021.0</v>
      </c>
      <c r="C101" s="63">
        <v>149476.64</v>
      </c>
      <c r="D101" s="64"/>
    </row>
    <row r="102" hidden="1">
      <c r="A102" s="64"/>
      <c r="B102" s="65">
        <v>2022.0</v>
      </c>
      <c r="C102" s="63">
        <v>211120.6</v>
      </c>
      <c r="D102" s="64"/>
      <c r="E102" s="27" t="s">
        <v>82</v>
      </c>
    </row>
    <row r="103" hidden="1">
      <c r="A103" s="64"/>
      <c r="B103" s="66" t="s">
        <v>120</v>
      </c>
      <c r="C103" s="67">
        <f>sum(C100:C102)</f>
        <v>452837.24</v>
      </c>
      <c r="D103" s="64"/>
      <c r="E103" s="31"/>
    </row>
    <row r="104" hidden="1">
      <c r="A104" s="64"/>
      <c r="B104" s="68" t="s">
        <v>121</v>
      </c>
      <c r="C104" s="69">
        <f>C103*0.15</f>
        <v>67925.586</v>
      </c>
      <c r="D104" s="64"/>
    </row>
    <row r="105" hidden="1">
      <c r="A105" s="64"/>
      <c r="B105" s="68" t="s">
        <v>122</v>
      </c>
      <c r="C105" s="69">
        <v>30000.0</v>
      </c>
      <c r="D105" s="64"/>
      <c r="E105" s="33" t="s">
        <v>85</v>
      </c>
    </row>
    <row r="106" hidden="1">
      <c r="A106" s="64"/>
      <c r="B106" s="70" t="s">
        <v>120</v>
      </c>
      <c r="C106" s="71">
        <f>C103-C104-C105</f>
        <v>354911.654</v>
      </c>
      <c r="D106" s="64"/>
      <c r="E106" s="35" t="s">
        <v>88</v>
      </c>
    </row>
    <row r="107" hidden="1">
      <c r="A107" s="27"/>
      <c r="B107" s="28"/>
      <c r="C107" s="27"/>
      <c r="D107" s="27"/>
      <c r="J107" s="28"/>
    </row>
    <row r="108" hidden="1">
      <c r="A108" s="27"/>
      <c r="B108" s="72" t="s">
        <v>123</v>
      </c>
      <c r="C108" s="73">
        <v>118748.6</v>
      </c>
      <c r="D108" s="74"/>
      <c r="G108" s="28"/>
      <c r="H108" s="28"/>
      <c r="I108" s="28"/>
      <c r="J108" s="28"/>
    </row>
    <row r="109" hidden="1">
      <c r="A109" s="27"/>
      <c r="B109" s="75" t="s">
        <v>124</v>
      </c>
      <c r="C109" s="76">
        <v>39763.0</v>
      </c>
      <c r="D109" s="74"/>
      <c r="E109" s="27" t="s">
        <v>83</v>
      </c>
      <c r="G109" s="28"/>
      <c r="H109" s="28"/>
      <c r="I109" s="77"/>
      <c r="J109" s="78"/>
    </row>
    <row r="110" hidden="1">
      <c r="A110" s="27"/>
      <c r="B110" s="79" t="s">
        <v>125</v>
      </c>
      <c r="C110" s="80">
        <v>36400.0</v>
      </c>
      <c r="D110" s="74"/>
      <c r="E110" s="28"/>
    </row>
    <row r="111" hidden="1">
      <c r="A111" s="27"/>
      <c r="B111" s="81" t="s">
        <v>120</v>
      </c>
      <c r="C111" s="82">
        <f>sum(C108:C110)</f>
        <v>194911.6</v>
      </c>
      <c r="D111" s="83"/>
    </row>
    <row r="112" hidden="1">
      <c r="A112" s="27"/>
      <c r="B112" s="42" t="s">
        <v>126</v>
      </c>
      <c r="C112" s="43"/>
      <c r="D112" s="42"/>
      <c r="E112" s="33" t="s">
        <v>86</v>
      </c>
    </row>
    <row r="113" hidden="1">
      <c r="A113" s="27"/>
      <c r="B113" s="84" t="s">
        <v>127</v>
      </c>
      <c r="C113" s="85">
        <f>0.15*C111</f>
        <v>29236.74</v>
      </c>
      <c r="D113" s="42"/>
      <c r="E113" s="35" t="s">
        <v>89</v>
      </c>
    </row>
    <row r="114" hidden="1">
      <c r="A114" s="27"/>
      <c r="B114" s="84" t="s">
        <v>128</v>
      </c>
      <c r="C114" s="85">
        <f>0.1*C111</f>
        <v>19491.16</v>
      </c>
      <c r="D114" s="42"/>
    </row>
    <row r="115" hidden="1">
      <c r="A115" s="27"/>
      <c r="B115" s="84" t="s">
        <v>129</v>
      </c>
      <c r="C115" s="85">
        <f>0.2*C111</f>
        <v>38982.32</v>
      </c>
      <c r="D115" s="42"/>
    </row>
    <row r="116" hidden="1">
      <c r="A116" s="27"/>
      <c r="B116" s="86" t="s">
        <v>130</v>
      </c>
      <c r="C116" s="85">
        <f>0.55*C111</f>
        <v>107201.38</v>
      </c>
      <c r="D116" s="42"/>
      <c r="E116" s="30" t="s">
        <v>84</v>
      </c>
    </row>
    <row r="117" hidden="1">
      <c r="A117" s="27"/>
      <c r="B117" s="28"/>
      <c r="C117" s="28"/>
      <c r="D117" s="28"/>
      <c r="E117" s="32"/>
    </row>
    <row r="118" hidden="1">
      <c r="A118" s="27"/>
      <c r="B118" s="59" t="s">
        <v>131</v>
      </c>
      <c r="C118" s="87">
        <f>C106</f>
        <v>354911.654</v>
      </c>
      <c r="D118" s="28"/>
    </row>
    <row r="119" hidden="1">
      <c r="A119" s="27"/>
      <c r="B119" s="59" t="s">
        <v>132</v>
      </c>
      <c r="C119" s="87">
        <f>C115</f>
        <v>38982.32</v>
      </c>
      <c r="D119" s="28"/>
      <c r="E119" s="88" t="s">
        <v>133</v>
      </c>
    </row>
    <row r="120" hidden="1">
      <c r="A120" s="27"/>
      <c r="B120" s="89" t="s">
        <v>134</v>
      </c>
      <c r="C120" s="90">
        <f>sum(C118:C119)</f>
        <v>393893.974</v>
      </c>
      <c r="D120" s="28"/>
      <c r="E120" s="36" t="s">
        <v>90</v>
      </c>
    </row>
    <row r="121" hidden="1">
      <c r="A121" s="27"/>
      <c r="B121" s="28"/>
      <c r="C121" s="28"/>
      <c r="D121" s="28"/>
    </row>
    <row r="122" hidden="1">
      <c r="A122" s="27"/>
      <c r="B122" s="28"/>
      <c r="C122" s="28"/>
      <c r="D122" s="28"/>
    </row>
    <row r="123" hidden="1">
      <c r="A123" s="27"/>
      <c r="B123" s="28"/>
      <c r="C123" s="28"/>
      <c r="D123" s="28"/>
    </row>
    <row r="124" hidden="1">
      <c r="G124" s="4"/>
    </row>
    <row r="125" hidden="1">
      <c r="G125" s="4"/>
    </row>
    <row r="126" hidden="1">
      <c r="G126" s="4"/>
    </row>
    <row r="127" hidden="1">
      <c r="G127" s="4"/>
    </row>
    <row r="128" hidden="1"/>
    <row r="129" hidden="1">
      <c r="D129" s="20"/>
    </row>
    <row r="130" hidden="1">
      <c r="D130" s="20"/>
    </row>
    <row r="131" hidden="1">
      <c r="A131" s="27" t="s">
        <v>82</v>
      </c>
      <c r="B131" s="28"/>
      <c r="C131" s="27" t="s">
        <v>83</v>
      </c>
      <c r="D131" s="27"/>
      <c r="E131" s="29"/>
      <c r="F131" s="30" t="s">
        <v>84</v>
      </c>
    </row>
    <row r="132" hidden="1">
      <c r="A132" s="31"/>
      <c r="B132" s="28"/>
      <c r="C132" s="28"/>
      <c r="D132" s="28"/>
      <c r="E132" s="29"/>
      <c r="F132" s="32"/>
    </row>
    <row r="133" hidden="1"/>
    <row r="134" hidden="1">
      <c r="A134" s="33" t="s">
        <v>85</v>
      </c>
      <c r="B134" s="28"/>
      <c r="C134" s="33" t="s">
        <v>86</v>
      </c>
      <c r="D134" s="33"/>
      <c r="E134" s="4"/>
      <c r="F134" s="88" t="s">
        <v>133</v>
      </c>
    </row>
    <row r="135" hidden="1">
      <c r="A135" s="35" t="s">
        <v>88</v>
      </c>
      <c r="B135" s="28"/>
      <c r="C135" s="35" t="s">
        <v>89</v>
      </c>
      <c r="D135" s="35"/>
      <c r="E135" s="4"/>
      <c r="F135" s="36" t="s">
        <v>90</v>
      </c>
    </row>
    <row r="136">
      <c r="D136" s="20"/>
    </row>
    <row r="137">
      <c r="D137" s="20"/>
    </row>
    <row r="138">
      <c r="D138" s="20"/>
    </row>
    <row r="139">
      <c r="D139" s="20"/>
    </row>
    <row r="140" hidden="1">
      <c r="D140" s="20"/>
    </row>
    <row r="141" hidden="1">
      <c r="D141" s="20"/>
    </row>
    <row r="142" hidden="1">
      <c r="D142" s="20"/>
    </row>
    <row r="143" hidden="1">
      <c r="D143" s="20"/>
    </row>
    <row r="144" hidden="1">
      <c r="D144" s="20"/>
    </row>
    <row r="145" hidden="1">
      <c r="D145" s="20"/>
    </row>
    <row r="146" hidden="1">
      <c r="D146" s="20"/>
    </row>
    <row r="147" hidden="1">
      <c r="D147" s="20"/>
    </row>
    <row r="148" hidden="1">
      <c r="D148" s="20" t="s">
        <v>135</v>
      </c>
    </row>
    <row r="149" hidden="1"/>
    <row r="150" hidden="1"/>
    <row r="151" hidden="1"/>
    <row r="152" hidden="1">
      <c r="C152" s="91"/>
      <c r="D152" s="92" t="s">
        <v>136</v>
      </c>
    </row>
    <row r="153" hidden="1"/>
    <row r="154" hidden="1">
      <c r="B154" s="93"/>
      <c r="D154" s="38" t="s">
        <v>3</v>
      </c>
    </row>
    <row r="155" hidden="1">
      <c r="D155" s="94">
        <v>2020.0</v>
      </c>
      <c r="E155" s="94">
        <v>2021.0</v>
      </c>
      <c r="F155" s="94">
        <v>2022.0</v>
      </c>
      <c r="G155" s="94" t="s">
        <v>16</v>
      </c>
    </row>
    <row r="156" hidden="1">
      <c r="D156" s="95">
        <v>92240.0</v>
      </c>
      <c r="E156" s="96">
        <v>149476.64</v>
      </c>
      <c r="F156" s="97">
        <v>211120.6</v>
      </c>
      <c r="G156" s="98">
        <f>SUM(D156:F156)</f>
        <v>452837.24</v>
      </c>
    </row>
    <row r="157" hidden="1">
      <c r="E157" s="99" t="s">
        <v>137</v>
      </c>
      <c r="F157" s="100"/>
      <c r="G157" s="98">
        <f>G156*0.15</f>
        <v>67925.586</v>
      </c>
    </row>
    <row r="158" hidden="1">
      <c r="C158" s="101"/>
      <c r="F158" s="102"/>
      <c r="G158" s="103">
        <f>G156-G157</f>
        <v>384911.654</v>
      </c>
    </row>
    <row r="159" hidden="1">
      <c r="C159" s="101"/>
      <c r="D159" s="20" t="s">
        <v>116</v>
      </c>
    </row>
    <row r="160" hidden="1">
      <c r="C160" s="101"/>
      <c r="D160" s="104" t="s">
        <v>117</v>
      </c>
      <c r="E160" s="100"/>
      <c r="F160" s="105">
        <v>10000.0</v>
      </c>
    </row>
    <row r="161" hidden="1">
      <c r="C161" s="101"/>
      <c r="D161" s="106" t="s">
        <v>118</v>
      </c>
      <c r="E161" s="100"/>
      <c r="F161" s="105">
        <v>10000.0</v>
      </c>
    </row>
    <row r="162" hidden="1">
      <c r="C162" s="101"/>
      <c r="D162" s="107" t="s">
        <v>119</v>
      </c>
      <c r="E162" s="100"/>
      <c r="F162" s="105">
        <v>10000.0</v>
      </c>
      <c r="G162" s="108" t="s">
        <v>138</v>
      </c>
    </row>
    <row r="163" hidden="1">
      <c r="C163" s="101"/>
      <c r="D163" s="99" t="s">
        <v>16</v>
      </c>
      <c r="E163" s="100"/>
      <c r="F163" s="98">
        <f>SUM(F160:F162)</f>
        <v>30000</v>
      </c>
    </row>
    <row r="164" hidden="1">
      <c r="C164" s="101"/>
    </row>
    <row r="165" hidden="1">
      <c r="C165" s="101"/>
      <c r="F165" s="49" t="s">
        <v>139</v>
      </c>
      <c r="G165" s="109">
        <f>G158-F163</f>
        <v>354911.654</v>
      </c>
    </row>
    <row r="166" hidden="1">
      <c r="C166" s="101"/>
    </row>
    <row r="167" hidden="1">
      <c r="C167" s="101"/>
    </row>
    <row r="168" hidden="1">
      <c r="C168" s="101"/>
      <c r="D168" s="110" t="s">
        <v>82</v>
      </c>
      <c r="E168" s="43"/>
      <c r="F168" s="111"/>
      <c r="G168" s="110" t="s">
        <v>83</v>
      </c>
      <c r="H168" s="43"/>
    </row>
    <row r="169" hidden="1">
      <c r="C169" s="101"/>
      <c r="D169" s="110"/>
      <c r="E169" s="43"/>
      <c r="F169" s="111"/>
      <c r="G169" s="43"/>
      <c r="H169" s="43"/>
    </row>
    <row r="170" hidden="1">
      <c r="C170" s="101"/>
      <c r="D170" s="111" t="s">
        <v>85</v>
      </c>
      <c r="E170" s="43"/>
      <c r="F170" s="43"/>
      <c r="G170" s="111" t="s">
        <v>140</v>
      </c>
      <c r="H170" s="43"/>
    </row>
    <row r="171" hidden="1">
      <c r="C171" s="101"/>
      <c r="D171" s="112" t="s">
        <v>88</v>
      </c>
      <c r="E171" s="43"/>
      <c r="F171" s="43"/>
      <c r="G171" s="112" t="s">
        <v>89</v>
      </c>
      <c r="H171" s="43"/>
    </row>
    <row r="172" hidden="1">
      <c r="C172" s="101"/>
    </row>
    <row r="173" hidden="1">
      <c r="C173" s="101"/>
    </row>
    <row r="174">
      <c r="C174" s="101"/>
    </row>
    <row r="175">
      <c r="C175" s="101"/>
    </row>
    <row r="176">
      <c r="C176" s="101"/>
    </row>
    <row r="177">
      <c r="C177" s="101"/>
    </row>
    <row r="178">
      <c r="C178" s="101"/>
    </row>
    <row r="179">
      <c r="C179" s="101"/>
    </row>
    <row r="180">
      <c r="C180" s="101"/>
    </row>
    <row r="181">
      <c r="C181" s="101"/>
    </row>
    <row r="182">
      <c r="C182" s="101"/>
    </row>
    <row r="183">
      <c r="C183" s="101"/>
    </row>
    <row r="184">
      <c r="C184" s="101"/>
    </row>
    <row r="185">
      <c r="C185" s="101"/>
    </row>
    <row r="186">
      <c r="C186" s="101"/>
    </row>
    <row r="187">
      <c r="C187" s="101"/>
    </row>
    <row r="188">
      <c r="C188" s="101"/>
    </row>
    <row r="189">
      <c r="C189" s="101"/>
    </row>
    <row r="190">
      <c r="C190" s="101"/>
    </row>
    <row r="191">
      <c r="C191" s="101"/>
    </row>
    <row r="192">
      <c r="C192" s="101"/>
    </row>
    <row r="193">
      <c r="C193" s="101"/>
    </row>
    <row r="194">
      <c r="C194" s="101"/>
    </row>
    <row r="195">
      <c r="C195" s="101"/>
    </row>
    <row r="196">
      <c r="C196" s="101"/>
    </row>
    <row r="197">
      <c r="C197" s="101"/>
    </row>
    <row r="198">
      <c r="C198" s="101"/>
    </row>
    <row r="199">
      <c r="C199" s="101"/>
    </row>
    <row r="200">
      <c r="C200" s="101"/>
    </row>
    <row r="201">
      <c r="C201" s="101"/>
    </row>
    <row r="202">
      <c r="C202" s="101"/>
    </row>
    <row r="203">
      <c r="C203" s="101"/>
    </row>
    <row r="204">
      <c r="C204" s="101"/>
    </row>
    <row r="205">
      <c r="C205" s="101"/>
    </row>
    <row r="206">
      <c r="C206" s="101"/>
    </row>
    <row r="207">
      <c r="C207" s="101"/>
    </row>
    <row r="208">
      <c r="C208" s="101"/>
    </row>
    <row r="209">
      <c r="C209" s="101"/>
    </row>
    <row r="210">
      <c r="C210" s="101"/>
    </row>
    <row r="211">
      <c r="C211" s="101"/>
    </row>
    <row r="212">
      <c r="C212" s="101"/>
    </row>
    <row r="213">
      <c r="C213" s="101"/>
    </row>
    <row r="214">
      <c r="C214" s="101"/>
    </row>
    <row r="215">
      <c r="C215" s="101"/>
    </row>
    <row r="216">
      <c r="C216" s="101"/>
    </row>
    <row r="217">
      <c r="C217" s="101"/>
    </row>
    <row r="218">
      <c r="C218" s="101"/>
    </row>
    <row r="219">
      <c r="C219" s="101"/>
    </row>
    <row r="220">
      <c r="C220" s="101"/>
    </row>
    <row r="221">
      <c r="C221" s="101"/>
    </row>
    <row r="222">
      <c r="C222" s="101"/>
    </row>
    <row r="223">
      <c r="C223" s="101"/>
    </row>
    <row r="224">
      <c r="C224" s="101"/>
    </row>
    <row r="225">
      <c r="C225" s="101"/>
    </row>
    <row r="226">
      <c r="C226" s="101"/>
    </row>
    <row r="227">
      <c r="C227" s="101"/>
    </row>
    <row r="228">
      <c r="C228" s="101"/>
    </row>
    <row r="229">
      <c r="C229" s="101"/>
    </row>
    <row r="230">
      <c r="C230" s="101"/>
    </row>
    <row r="231">
      <c r="C231" s="101"/>
    </row>
    <row r="232">
      <c r="C232" s="101"/>
    </row>
    <row r="233">
      <c r="C233" s="101"/>
    </row>
    <row r="234">
      <c r="C234" s="101"/>
    </row>
    <row r="235">
      <c r="C235" s="101"/>
    </row>
    <row r="236">
      <c r="C236" s="101"/>
    </row>
    <row r="237">
      <c r="C237" s="101"/>
    </row>
    <row r="238">
      <c r="C238" s="101"/>
    </row>
    <row r="239">
      <c r="C239" s="101"/>
    </row>
    <row r="240">
      <c r="C240" s="101"/>
    </row>
    <row r="241">
      <c r="C241" s="101"/>
    </row>
    <row r="242">
      <c r="C242" s="101"/>
    </row>
    <row r="243">
      <c r="C243" s="101"/>
    </row>
    <row r="244">
      <c r="C244" s="101"/>
    </row>
    <row r="245">
      <c r="C245" s="101"/>
    </row>
    <row r="246">
      <c r="C246" s="101"/>
    </row>
    <row r="247">
      <c r="C247" s="101"/>
    </row>
    <row r="248">
      <c r="C248" s="101"/>
    </row>
    <row r="249">
      <c r="C249" s="101"/>
    </row>
    <row r="250">
      <c r="C250" s="101"/>
    </row>
    <row r="251">
      <c r="C251" s="101"/>
    </row>
    <row r="252">
      <c r="C252" s="101"/>
    </row>
    <row r="253">
      <c r="C253" s="101"/>
    </row>
    <row r="254">
      <c r="C254" s="101"/>
    </row>
    <row r="255">
      <c r="C255" s="101"/>
    </row>
    <row r="256">
      <c r="C256" s="101"/>
    </row>
    <row r="257">
      <c r="C257" s="101"/>
    </row>
    <row r="258">
      <c r="C258" s="101"/>
    </row>
    <row r="259">
      <c r="C259" s="101"/>
    </row>
    <row r="260">
      <c r="C260" s="101"/>
    </row>
    <row r="261">
      <c r="C261" s="101"/>
    </row>
    <row r="262">
      <c r="C262" s="101"/>
    </row>
    <row r="263">
      <c r="C263" s="101"/>
    </row>
    <row r="264">
      <c r="C264" s="101"/>
    </row>
    <row r="265">
      <c r="C265" s="101"/>
    </row>
    <row r="266">
      <c r="C266" s="101"/>
    </row>
    <row r="267">
      <c r="C267" s="101"/>
    </row>
    <row r="268">
      <c r="C268" s="101"/>
    </row>
    <row r="269">
      <c r="C269" s="101"/>
    </row>
    <row r="270">
      <c r="C270" s="101"/>
    </row>
    <row r="271">
      <c r="C271" s="101"/>
    </row>
    <row r="272">
      <c r="C272" s="101"/>
    </row>
    <row r="273">
      <c r="C273" s="101"/>
    </row>
    <row r="274">
      <c r="C274" s="101"/>
    </row>
    <row r="275">
      <c r="C275" s="101"/>
    </row>
    <row r="276">
      <c r="C276" s="101"/>
    </row>
    <row r="277">
      <c r="C277" s="101"/>
    </row>
    <row r="278">
      <c r="C278" s="101"/>
    </row>
    <row r="279">
      <c r="C279" s="101"/>
    </row>
    <row r="280">
      <c r="C280" s="101"/>
    </row>
    <row r="281">
      <c r="C281" s="101"/>
    </row>
    <row r="282">
      <c r="C282" s="101"/>
    </row>
    <row r="283">
      <c r="C283" s="101"/>
    </row>
    <row r="284">
      <c r="C284" s="101"/>
    </row>
    <row r="285">
      <c r="C285" s="101"/>
    </row>
    <row r="286">
      <c r="C286" s="101"/>
    </row>
    <row r="287">
      <c r="C287" s="101"/>
    </row>
    <row r="288">
      <c r="C288" s="101"/>
    </row>
    <row r="289">
      <c r="C289" s="101"/>
    </row>
    <row r="290">
      <c r="C290" s="101"/>
    </row>
    <row r="291">
      <c r="C291" s="101"/>
    </row>
    <row r="292">
      <c r="C292" s="101"/>
    </row>
    <row r="293">
      <c r="C293" s="101"/>
    </row>
    <row r="294">
      <c r="C294" s="101"/>
    </row>
    <row r="295">
      <c r="C295" s="101"/>
    </row>
    <row r="296">
      <c r="C296" s="101"/>
    </row>
    <row r="297">
      <c r="C297" s="101"/>
    </row>
    <row r="298">
      <c r="C298" s="101"/>
    </row>
    <row r="299">
      <c r="C299" s="101"/>
    </row>
    <row r="300">
      <c r="C300" s="101"/>
    </row>
    <row r="301">
      <c r="C301" s="101"/>
    </row>
    <row r="302">
      <c r="C302" s="101"/>
    </row>
    <row r="303">
      <c r="C303" s="101"/>
    </row>
    <row r="304">
      <c r="C304" s="101"/>
    </row>
    <row r="305">
      <c r="C305" s="101"/>
    </row>
    <row r="306">
      <c r="C306" s="101"/>
    </row>
    <row r="307">
      <c r="C307" s="101"/>
    </row>
    <row r="308">
      <c r="C308" s="101"/>
    </row>
    <row r="309">
      <c r="C309" s="101"/>
    </row>
    <row r="310">
      <c r="C310" s="101"/>
    </row>
    <row r="311">
      <c r="C311" s="101"/>
    </row>
    <row r="312">
      <c r="C312" s="101"/>
    </row>
    <row r="313">
      <c r="C313" s="101"/>
    </row>
    <row r="314">
      <c r="C314" s="101"/>
    </row>
    <row r="315">
      <c r="C315" s="101"/>
    </row>
    <row r="316">
      <c r="C316" s="101"/>
    </row>
    <row r="317">
      <c r="C317" s="101"/>
    </row>
    <row r="318">
      <c r="C318" s="101"/>
    </row>
    <row r="319">
      <c r="C319" s="101"/>
    </row>
    <row r="320">
      <c r="C320" s="101"/>
    </row>
    <row r="321">
      <c r="C321" s="101"/>
    </row>
    <row r="322">
      <c r="C322" s="101"/>
    </row>
    <row r="323">
      <c r="C323" s="101"/>
    </row>
    <row r="324">
      <c r="C324" s="101"/>
    </row>
    <row r="325">
      <c r="C325" s="101"/>
    </row>
    <row r="326">
      <c r="C326" s="101"/>
    </row>
    <row r="327">
      <c r="C327" s="101"/>
    </row>
    <row r="328">
      <c r="C328" s="101"/>
    </row>
    <row r="329">
      <c r="C329" s="101"/>
    </row>
    <row r="330">
      <c r="C330" s="101"/>
    </row>
    <row r="331">
      <c r="C331" s="101"/>
    </row>
    <row r="332">
      <c r="C332" s="101"/>
    </row>
    <row r="333">
      <c r="C333" s="101"/>
    </row>
    <row r="334">
      <c r="C334" s="101"/>
    </row>
    <row r="335">
      <c r="C335" s="101"/>
    </row>
    <row r="336">
      <c r="C336" s="101"/>
    </row>
    <row r="337">
      <c r="C337" s="101"/>
    </row>
    <row r="338">
      <c r="C338" s="101"/>
    </row>
    <row r="339">
      <c r="C339" s="101"/>
    </row>
    <row r="340">
      <c r="C340" s="101"/>
    </row>
    <row r="341">
      <c r="C341" s="101"/>
    </row>
    <row r="342">
      <c r="C342" s="101"/>
    </row>
    <row r="343">
      <c r="C343" s="101"/>
    </row>
    <row r="344">
      <c r="C344" s="101"/>
    </row>
    <row r="345">
      <c r="C345" s="101"/>
    </row>
    <row r="346">
      <c r="C346" s="101"/>
    </row>
    <row r="347">
      <c r="C347" s="101"/>
    </row>
    <row r="348">
      <c r="C348" s="101"/>
    </row>
    <row r="349">
      <c r="C349" s="101"/>
    </row>
    <row r="350">
      <c r="C350" s="101"/>
    </row>
    <row r="351">
      <c r="C351" s="101"/>
    </row>
    <row r="352">
      <c r="C352" s="101"/>
    </row>
    <row r="353">
      <c r="C353" s="101"/>
    </row>
    <row r="354">
      <c r="C354" s="101"/>
    </row>
    <row r="355">
      <c r="C355" s="101"/>
    </row>
    <row r="356">
      <c r="C356" s="101"/>
    </row>
    <row r="357">
      <c r="C357" s="101"/>
    </row>
    <row r="358">
      <c r="C358" s="101"/>
    </row>
    <row r="359">
      <c r="C359" s="101"/>
    </row>
    <row r="360">
      <c r="C360" s="101"/>
    </row>
    <row r="361">
      <c r="C361" s="101"/>
    </row>
    <row r="362">
      <c r="C362" s="101"/>
    </row>
    <row r="363">
      <c r="C363" s="101"/>
    </row>
    <row r="364">
      <c r="C364" s="101"/>
    </row>
    <row r="365">
      <c r="C365" s="101"/>
    </row>
    <row r="366">
      <c r="C366" s="101"/>
    </row>
    <row r="367">
      <c r="C367" s="101"/>
    </row>
    <row r="368">
      <c r="C368" s="101"/>
    </row>
    <row r="369">
      <c r="C369" s="101"/>
    </row>
    <row r="370">
      <c r="C370" s="101"/>
    </row>
    <row r="371">
      <c r="C371" s="101"/>
    </row>
    <row r="372">
      <c r="C372" s="101"/>
    </row>
    <row r="373">
      <c r="C373" s="101"/>
    </row>
    <row r="374">
      <c r="C374" s="101"/>
    </row>
    <row r="375">
      <c r="C375" s="101"/>
    </row>
    <row r="376">
      <c r="C376" s="101"/>
    </row>
    <row r="377">
      <c r="C377" s="101"/>
    </row>
    <row r="378">
      <c r="C378" s="101"/>
    </row>
    <row r="379">
      <c r="C379" s="101"/>
    </row>
    <row r="380">
      <c r="C380" s="101"/>
    </row>
    <row r="381">
      <c r="C381" s="101"/>
    </row>
    <row r="382">
      <c r="C382" s="101"/>
    </row>
    <row r="383">
      <c r="C383" s="101"/>
    </row>
    <row r="384">
      <c r="C384" s="101"/>
    </row>
    <row r="385">
      <c r="C385" s="101"/>
    </row>
    <row r="386">
      <c r="C386" s="101"/>
    </row>
    <row r="387">
      <c r="C387" s="101"/>
    </row>
    <row r="388">
      <c r="C388" s="101"/>
    </row>
    <row r="389">
      <c r="C389" s="101"/>
    </row>
    <row r="390">
      <c r="C390" s="101"/>
    </row>
    <row r="391">
      <c r="C391" s="101"/>
    </row>
    <row r="392">
      <c r="C392" s="101"/>
    </row>
    <row r="393">
      <c r="C393" s="101"/>
    </row>
    <row r="394">
      <c r="C394" s="101"/>
    </row>
    <row r="395">
      <c r="C395" s="101"/>
    </row>
    <row r="396">
      <c r="C396" s="101"/>
    </row>
    <row r="397">
      <c r="C397" s="101"/>
    </row>
    <row r="398">
      <c r="C398" s="101"/>
    </row>
    <row r="399">
      <c r="C399" s="101"/>
    </row>
    <row r="400">
      <c r="C400" s="101"/>
    </row>
    <row r="401">
      <c r="C401" s="101"/>
    </row>
    <row r="402">
      <c r="C402" s="101"/>
    </row>
    <row r="403">
      <c r="C403" s="101"/>
    </row>
    <row r="404">
      <c r="C404" s="101"/>
    </row>
    <row r="405">
      <c r="C405" s="101"/>
    </row>
    <row r="406">
      <c r="C406" s="101"/>
    </row>
    <row r="407">
      <c r="C407" s="101"/>
    </row>
    <row r="408">
      <c r="C408" s="101"/>
    </row>
    <row r="409">
      <c r="C409" s="101"/>
    </row>
    <row r="410">
      <c r="C410" s="101"/>
    </row>
    <row r="411">
      <c r="C411" s="101"/>
    </row>
    <row r="412">
      <c r="C412" s="101"/>
    </row>
    <row r="413">
      <c r="C413" s="101"/>
    </row>
    <row r="414">
      <c r="C414" s="101"/>
    </row>
    <row r="415">
      <c r="C415" s="101"/>
    </row>
    <row r="416">
      <c r="C416" s="101"/>
    </row>
    <row r="417">
      <c r="C417" s="101"/>
    </row>
    <row r="418">
      <c r="C418" s="101"/>
    </row>
    <row r="419">
      <c r="C419" s="101"/>
    </row>
    <row r="420">
      <c r="C420" s="101"/>
    </row>
    <row r="421">
      <c r="C421" s="101"/>
    </row>
    <row r="422">
      <c r="C422" s="101"/>
    </row>
    <row r="423">
      <c r="C423" s="101"/>
    </row>
    <row r="424">
      <c r="C424" s="101"/>
    </row>
    <row r="425">
      <c r="C425" s="101"/>
    </row>
    <row r="426">
      <c r="C426" s="101"/>
    </row>
    <row r="427">
      <c r="C427" s="101"/>
    </row>
    <row r="428">
      <c r="C428" s="101"/>
    </row>
    <row r="429">
      <c r="C429" s="101"/>
    </row>
    <row r="430">
      <c r="C430" s="101"/>
    </row>
    <row r="431">
      <c r="C431" s="101"/>
    </row>
    <row r="432">
      <c r="C432" s="101"/>
    </row>
    <row r="433">
      <c r="C433" s="101"/>
    </row>
    <row r="434">
      <c r="C434" s="101"/>
    </row>
    <row r="435">
      <c r="C435" s="101"/>
    </row>
    <row r="436">
      <c r="C436" s="101"/>
    </row>
    <row r="437">
      <c r="C437" s="101"/>
    </row>
    <row r="438">
      <c r="C438" s="101"/>
    </row>
    <row r="439">
      <c r="C439" s="101"/>
    </row>
    <row r="440">
      <c r="C440" s="101"/>
    </row>
    <row r="441">
      <c r="C441" s="101"/>
    </row>
    <row r="442">
      <c r="C442" s="101"/>
    </row>
    <row r="443">
      <c r="C443" s="101"/>
    </row>
    <row r="444">
      <c r="C444" s="101"/>
    </row>
    <row r="445">
      <c r="C445" s="101"/>
    </row>
    <row r="446">
      <c r="C446" s="101"/>
    </row>
    <row r="447">
      <c r="C447" s="101"/>
    </row>
    <row r="448">
      <c r="C448" s="101"/>
    </row>
    <row r="449">
      <c r="C449" s="101"/>
    </row>
    <row r="450">
      <c r="C450" s="101"/>
    </row>
    <row r="451">
      <c r="C451" s="101"/>
    </row>
    <row r="452">
      <c r="C452" s="101"/>
    </row>
    <row r="453">
      <c r="C453" s="101"/>
    </row>
    <row r="454">
      <c r="C454" s="101"/>
    </row>
    <row r="455">
      <c r="C455" s="101"/>
    </row>
    <row r="456">
      <c r="C456" s="101"/>
    </row>
    <row r="457">
      <c r="C457" s="101"/>
    </row>
    <row r="458">
      <c r="C458" s="101"/>
    </row>
    <row r="459">
      <c r="C459" s="101"/>
    </row>
    <row r="460">
      <c r="C460" s="101"/>
    </row>
    <row r="461">
      <c r="C461" s="101"/>
    </row>
    <row r="462">
      <c r="C462" s="101"/>
    </row>
    <row r="463">
      <c r="C463" s="101"/>
    </row>
    <row r="464">
      <c r="C464" s="101"/>
    </row>
    <row r="465">
      <c r="C465" s="101"/>
    </row>
    <row r="466">
      <c r="C466" s="101"/>
    </row>
    <row r="467">
      <c r="C467" s="101"/>
    </row>
    <row r="468">
      <c r="C468" s="101"/>
    </row>
    <row r="469">
      <c r="C469" s="101"/>
    </row>
    <row r="470">
      <c r="C470" s="101"/>
    </row>
    <row r="471">
      <c r="C471" s="101"/>
    </row>
    <row r="472">
      <c r="C472" s="101"/>
    </row>
    <row r="473">
      <c r="C473" s="101"/>
    </row>
    <row r="474">
      <c r="C474" s="101"/>
    </row>
    <row r="475">
      <c r="C475" s="101"/>
    </row>
    <row r="476">
      <c r="C476" s="101"/>
    </row>
    <row r="477">
      <c r="C477" s="101"/>
    </row>
    <row r="478">
      <c r="C478" s="101"/>
    </row>
    <row r="479">
      <c r="C479" s="101"/>
    </row>
    <row r="480">
      <c r="C480" s="101"/>
    </row>
    <row r="481">
      <c r="C481" s="101"/>
    </row>
    <row r="482">
      <c r="C482" s="101"/>
    </row>
    <row r="483">
      <c r="C483" s="101"/>
    </row>
    <row r="484">
      <c r="C484" s="101"/>
    </row>
    <row r="485">
      <c r="C485" s="101"/>
    </row>
    <row r="486">
      <c r="C486" s="101"/>
    </row>
    <row r="487">
      <c r="C487" s="101"/>
    </row>
    <row r="488">
      <c r="C488" s="101"/>
    </row>
    <row r="489">
      <c r="C489" s="101"/>
    </row>
    <row r="490">
      <c r="C490" s="101"/>
    </row>
    <row r="491">
      <c r="C491" s="101"/>
    </row>
    <row r="492">
      <c r="C492" s="101"/>
    </row>
    <row r="493">
      <c r="C493" s="101"/>
    </row>
    <row r="494">
      <c r="C494" s="101"/>
    </row>
    <row r="495">
      <c r="C495" s="101"/>
    </row>
    <row r="496">
      <c r="C496" s="101"/>
    </row>
    <row r="497">
      <c r="C497" s="101"/>
    </row>
    <row r="498">
      <c r="C498" s="101"/>
    </row>
    <row r="499">
      <c r="C499" s="101"/>
    </row>
    <row r="500">
      <c r="C500" s="101"/>
    </row>
    <row r="501">
      <c r="C501" s="101"/>
    </row>
    <row r="502">
      <c r="C502" s="101"/>
    </row>
    <row r="503">
      <c r="C503" s="101"/>
    </row>
    <row r="504">
      <c r="C504" s="101"/>
    </row>
    <row r="505">
      <c r="C505" s="101"/>
    </row>
    <row r="506">
      <c r="C506" s="101"/>
    </row>
    <row r="507">
      <c r="C507" s="101"/>
    </row>
    <row r="508">
      <c r="C508" s="101"/>
    </row>
    <row r="509">
      <c r="C509" s="101"/>
    </row>
    <row r="510">
      <c r="C510" s="101"/>
    </row>
    <row r="511">
      <c r="C511" s="101"/>
    </row>
    <row r="512">
      <c r="C512" s="101"/>
    </row>
    <row r="513">
      <c r="C513" s="101"/>
    </row>
    <row r="514">
      <c r="C514" s="101"/>
    </row>
    <row r="515">
      <c r="C515" s="101"/>
    </row>
    <row r="516">
      <c r="C516" s="101"/>
    </row>
    <row r="517">
      <c r="C517" s="101"/>
    </row>
    <row r="518">
      <c r="C518" s="101"/>
    </row>
    <row r="519">
      <c r="C519" s="101"/>
    </row>
    <row r="520">
      <c r="C520" s="101"/>
    </row>
    <row r="521">
      <c r="C521" s="101"/>
    </row>
    <row r="522">
      <c r="C522" s="101"/>
    </row>
    <row r="523">
      <c r="C523" s="101"/>
    </row>
    <row r="524">
      <c r="C524" s="101"/>
    </row>
    <row r="525">
      <c r="C525" s="101"/>
    </row>
    <row r="526">
      <c r="C526" s="101"/>
    </row>
    <row r="527">
      <c r="C527" s="101"/>
    </row>
    <row r="528">
      <c r="C528" s="101"/>
    </row>
    <row r="529">
      <c r="C529" s="101"/>
    </row>
    <row r="530">
      <c r="C530" s="101"/>
    </row>
    <row r="531">
      <c r="C531" s="101"/>
    </row>
    <row r="532">
      <c r="C532" s="101"/>
    </row>
    <row r="533">
      <c r="C533" s="101"/>
    </row>
    <row r="534">
      <c r="C534" s="101"/>
    </row>
    <row r="535">
      <c r="C535" s="101"/>
    </row>
    <row r="536">
      <c r="C536" s="101"/>
    </row>
    <row r="537">
      <c r="C537" s="101"/>
    </row>
    <row r="538">
      <c r="C538" s="101"/>
    </row>
    <row r="539">
      <c r="C539" s="101"/>
    </row>
    <row r="540">
      <c r="C540" s="101"/>
    </row>
    <row r="541">
      <c r="C541" s="101"/>
    </row>
    <row r="542">
      <c r="C542" s="101"/>
    </row>
    <row r="543">
      <c r="C543" s="101"/>
    </row>
    <row r="544">
      <c r="C544" s="101"/>
    </row>
    <row r="545">
      <c r="C545" s="101"/>
    </row>
    <row r="546">
      <c r="C546" s="101"/>
    </row>
    <row r="547">
      <c r="C547" s="101"/>
    </row>
    <row r="548">
      <c r="C548" s="101"/>
    </row>
    <row r="549">
      <c r="C549" s="101"/>
    </row>
    <row r="550">
      <c r="C550" s="101"/>
    </row>
    <row r="551">
      <c r="C551" s="101"/>
    </row>
    <row r="552">
      <c r="C552" s="101"/>
    </row>
    <row r="553">
      <c r="C553" s="101"/>
    </row>
    <row r="554">
      <c r="C554" s="101"/>
    </row>
    <row r="555">
      <c r="C555" s="101"/>
    </row>
    <row r="556">
      <c r="C556" s="101"/>
    </row>
    <row r="557">
      <c r="C557" s="101"/>
    </row>
    <row r="558">
      <c r="C558" s="101"/>
    </row>
    <row r="559">
      <c r="C559" s="101"/>
    </row>
    <row r="560">
      <c r="C560" s="101"/>
    </row>
    <row r="561">
      <c r="C561" s="101"/>
    </row>
    <row r="562">
      <c r="C562" s="101"/>
    </row>
    <row r="563">
      <c r="C563" s="101"/>
    </row>
    <row r="564">
      <c r="C564" s="101"/>
    </row>
    <row r="565">
      <c r="C565" s="101"/>
    </row>
    <row r="566">
      <c r="C566" s="101"/>
    </row>
    <row r="567">
      <c r="C567" s="101"/>
    </row>
    <row r="568">
      <c r="C568" s="101"/>
    </row>
    <row r="569">
      <c r="C569" s="101"/>
    </row>
    <row r="570">
      <c r="C570" s="101"/>
    </row>
    <row r="571">
      <c r="C571" s="101"/>
    </row>
    <row r="572">
      <c r="C572" s="101"/>
    </row>
    <row r="573">
      <c r="C573" s="101"/>
    </row>
    <row r="574">
      <c r="C574" s="101"/>
    </row>
    <row r="575">
      <c r="C575" s="101"/>
    </row>
    <row r="576">
      <c r="C576" s="101"/>
    </row>
    <row r="577">
      <c r="C577" s="101"/>
    </row>
    <row r="578">
      <c r="C578" s="101"/>
    </row>
    <row r="579">
      <c r="C579" s="101"/>
    </row>
    <row r="580">
      <c r="C580" s="101"/>
    </row>
    <row r="581">
      <c r="C581" s="101"/>
    </row>
    <row r="582">
      <c r="C582" s="101"/>
    </row>
    <row r="583">
      <c r="C583" s="101"/>
    </row>
    <row r="584">
      <c r="C584" s="101"/>
    </row>
    <row r="585">
      <c r="C585" s="101"/>
    </row>
    <row r="586">
      <c r="C586" s="101"/>
    </row>
    <row r="587">
      <c r="C587" s="101"/>
    </row>
    <row r="588">
      <c r="C588" s="101"/>
    </row>
    <row r="589">
      <c r="C589" s="101"/>
    </row>
    <row r="590">
      <c r="C590" s="101"/>
    </row>
    <row r="591">
      <c r="C591" s="101"/>
    </row>
    <row r="592">
      <c r="C592" s="101"/>
    </row>
    <row r="593">
      <c r="C593" s="101"/>
    </row>
    <row r="594">
      <c r="C594" s="101"/>
    </row>
    <row r="595">
      <c r="C595" s="101"/>
    </row>
    <row r="596">
      <c r="C596" s="101"/>
    </row>
    <row r="597">
      <c r="C597" s="101"/>
    </row>
    <row r="598">
      <c r="C598" s="101"/>
    </row>
    <row r="599">
      <c r="C599" s="101"/>
    </row>
    <row r="600">
      <c r="C600" s="101"/>
    </row>
    <row r="601">
      <c r="C601" s="101"/>
    </row>
    <row r="602">
      <c r="C602" s="101"/>
    </row>
    <row r="603">
      <c r="C603" s="101"/>
    </row>
    <row r="604">
      <c r="C604" s="101"/>
    </row>
    <row r="605">
      <c r="C605" s="101"/>
    </row>
    <row r="606">
      <c r="C606" s="101"/>
    </row>
    <row r="607">
      <c r="C607" s="101"/>
    </row>
    <row r="608">
      <c r="C608" s="101"/>
    </row>
    <row r="609">
      <c r="C609" s="101"/>
    </row>
    <row r="610">
      <c r="C610" s="101"/>
    </row>
    <row r="611">
      <c r="C611" s="101"/>
    </row>
    <row r="612">
      <c r="C612" s="101"/>
    </row>
    <row r="613">
      <c r="C613" s="101"/>
    </row>
    <row r="614">
      <c r="C614" s="101"/>
    </row>
    <row r="615">
      <c r="C615" s="101"/>
    </row>
    <row r="616">
      <c r="C616" s="101"/>
    </row>
    <row r="617">
      <c r="C617" s="101"/>
    </row>
    <row r="618">
      <c r="C618" s="101"/>
    </row>
    <row r="619">
      <c r="C619" s="101"/>
    </row>
    <row r="620">
      <c r="C620" s="101"/>
    </row>
    <row r="621">
      <c r="C621" s="101"/>
    </row>
    <row r="622">
      <c r="C622" s="101"/>
    </row>
    <row r="623">
      <c r="C623" s="101"/>
    </row>
    <row r="624">
      <c r="C624" s="101"/>
    </row>
    <row r="625">
      <c r="C625" s="101"/>
    </row>
    <row r="626">
      <c r="C626" s="101"/>
    </row>
    <row r="627">
      <c r="C627" s="101"/>
    </row>
    <row r="628">
      <c r="C628" s="101"/>
    </row>
    <row r="629">
      <c r="C629" s="101"/>
    </row>
    <row r="630">
      <c r="C630" s="101"/>
    </row>
    <row r="631">
      <c r="C631" s="101"/>
    </row>
    <row r="632">
      <c r="C632" s="101"/>
    </row>
    <row r="633">
      <c r="C633" s="101"/>
    </row>
    <row r="634">
      <c r="C634" s="101"/>
    </row>
    <row r="635">
      <c r="C635" s="101"/>
    </row>
    <row r="636">
      <c r="C636" s="101"/>
    </row>
    <row r="637">
      <c r="C637" s="101"/>
    </row>
    <row r="638">
      <c r="C638" s="101"/>
    </row>
    <row r="639">
      <c r="C639" s="101"/>
    </row>
    <row r="640">
      <c r="C640" s="101"/>
    </row>
    <row r="641">
      <c r="C641" s="101"/>
    </row>
    <row r="642">
      <c r="C642" s="101"/>
    </row>
    <row r="643">
      <c r="C643" s="101"/>
    </row>
    <row r="644">
      <c r="C644" s="101"/>
    </row>
    <row r="645">
      <c r="C645" s="101"/>
    </row>
    <row r="646">
      <c r="C646" s="101"/>
    </row>
    <row r="647">
      <c r="C647" s="101"/>
    </row>
    <row r="648">
      <c r="C648" s="101"/>
    </row>
    <row r="649">
      <c r="C649" s="101"/>
    </row>
    <row r="650">
      <c r="C650" s="101"/>
    </row>
    <row r="651">
      <c r="C651" s="101"/>
    </row>
    <row r="652">
      <c r="C652" s="101"/>
    </row>
    <row r="653">
      <c r="C653" s="101"/>
    </row>
    <row r="654">
      <c r="C654" s="101"/>
    </row>
    <row r="655">
      <c r="C655" s="101"/>
    </row>
    <row r="656">
      <c r="C656" s="101"/>
    </row>
    <row r="657">
      <c r="C657" s="101"/>
    </row>
    <row r="658">
      <c r="C658" s="101"/>
    </row>
    <row r="659">
      <c r="C659" s="101"/>
    </row>
    <row r="660">
      <c r="C660" s="101"/>
    </row>
    <row r="661">
      <c r="C661" s="101"/>
    </row>
    <row r="662">
      <c r="C662" s="101"/>
    </row>
    <row r="663">
      <c r="C663" s="101"/>
    </row>
    <row r="664">
      <c r="C664" s="101"/>
    </row>
    <row r="665">
      <c r="C665" s="101"/>
    </row>
    <row r="666">
      <c r="C666" s="101"/>
    </row>
    <row r="667">
      <c r="C667" s="101"/>
    </row>
    <row r="668">
      <c r="C668" s="101"/>
    </row>
    <row r="669">
      <c r="C669" s="101"/>
    </row>
    <row r="670">
      <c r="C670" s="101"/>
    </row>
    <row r="671">
      <c r="C671" s="101"/>
    </row>
    <row r="672">
      <c r="C672" s="101"/>
    </row>
    <row r="673">
      <c r="C673" s="101"/>
    </row>
    <row r="674">
      <c r="C674" s="101"/>
    </row>
    <row r="675">
      <c r="C675" s="101"/>
    </row>
    <row r="676">
      <c r="C676" s="101"/>
    </row>
    <row r="677">
      <c r="C677" s="101"/>
    </row>
    <row r="678">
      <c r="C678" s="101"/>
    </row>
    <row r="679">
      <c r="C679" s="101"/>
    </row>
    <row r="680">
      <c r="C680" s="101"/>
    </row>
    <row r="681">
      <c r="C681" s="101"/>
    </row>
    <row r="682">
      <c r="C682" s="101"/>
    </row>
    <row r="683">
      <c r="C683" s="101"/>
    </row>
    <row r="684">
      <c r="C684" s="101"/>
    </row>
    <row r="685">
      <c r="C685" s="101"/>
    </row>
    <row r="686">
      <c r="C686" s="101"/>
    </row>
    <row r="687">
      <c r="C687" s="101"/>
    </row>
    <row r="688">
      <c r="C688" s="101"/>
    </row>
    <row r="689">
      <c r="C689" s="101"/>
    </row>
    <row r="690">
      <c r="C690" s="101"/>
    </row>
    <row r="691">
      <c r="C691" s="101"/>
    </row>
    <row r="692">
      <c r="C692" s="101"/>
    </row>
    <row r="693">
      <c r="C693" s="101"/>
    </row>
    <row r="694">
      <c r="C694" s="101"/>
    </row>
    <row r="695">
      <c r="C695" s="101"/>
    </row>
    <row r="696">
      <c r="C696" s="101"/>
    </row>
    <row r="697">
      <c r="C697" s="101"/>
    </row>
    <row r="698">
      <c r="C698" s="101"/>
    </row>
    <row r="699">
      <c r="C699" s="101"/>
    </row>
    <row r="700">
      <c r="C700" s="101"/>
    </row>
    <row r="701">
      <c r="C701" s="101"/>
    </row>
    <row r="702">
      <c r="C702" s="101"/>
    </row>
    <row r="703">
      <c r="C703" s="101"/>
    </row>
    <row r="704">
      <c r="C704" s="101"/>
    </row>
    <row r="705">
      <c r="C705" s="101"/>
    </row>
    <row r="706">
      <c r="C706" s="101"/>
    </row>
    <row r="707">
      <c r="C707" s="101"/>
    </row>
    <row r="708">
      <c r="C708" s="101"/>
    </row>
    <row r="709">
      <c r="C709" s="101"/>
    </row>
    <row r="710">
      <c r="C710" s="101"/>
    </row>
    <row r="711">
      <c r="C711" s="101"/>
    </row>
    <row r="712">
      <c r="C712" s="101"/>
    </row>
    <row r="713">
      <c r="C713" s="101"/>
    </row>
    <row r="714">
      <c r="C714" s="101"/>
    </row>
    <row r="715">
      <c r="C715" s="101"/>
    </row>
    <row r="716">
      <c r="C716" s="101"/>
    </row>
    <row r="717">
      <c r="C717" s="101"/>
    </row>
    <row r="718">
      <c r="C718" s="101"/>
    </row>
    <row r="719">
      <c r="C719" s="101"/>
    </row>
    <row r="720">
      <c r="C720" s="101"/>
    </row>
    <row r="721">
      <c r="C721" s="101"/>
    </row>
    <row r="722">
      <c r="C722" s="101"/>
    </row>
    <row r="723">
      <c r="C723" s="101"/>
    </row>
    <row r="724">
      <c r="C724" s="101"/>
    </row>
    <row r="725">
      <c r="C725" s="101"/>
    </row>
    <row r="726">
      <c r="C726" s="101"/>
    </row>
    <row r="727">
      <c r="C727" s="101"/>
    </row>
    <row r="728">
      <c r="C728" s="101"/>
    </row>
    <row r="729">
      <c r="C729" s="101"/>
    </row>
    <row r="730">
      <c r="C730" s="101"/>
    </row>
    <row r="731">
      <c r="C731" s="101"/>
    </row>
    <row r="732">
      <c r="C732" s="101"/>
    </row>
    <row r="733">
      <c r="C733" s="101"/>
    </row>
    <row r="734">
      <c r="C734" s="101"/>
    </row>
    <row r="735">
      <c r="C735" s="101"/>
    </row>
    <row r="736">
      <c r="C736" s="101"/>
    </row>
    <row r="737">
      <c r="C737" s="101"/>
    </row>
    <row r="738">
      <c r="C738" s="101"/>
    </row>
    <row r="739">
      <c r="C739" s="101"/>
    </row>
    <row r="740">
      <c r="C740" s="101"/>
    </row>
    <row r="741">
      <c r="C741" s="101"/>
    </row>
    <row r="742">
      <c r="C742" s="101"/>
    </row>
    <row r="743">
      <c r="C743" s="101"/>
    </row>
    <row r="744">
      <c r="C744" s="101"/>
    </row>
    <row r="745">
      <c r="C745" s="101"/>
    </row>
    <row r="746">
      <c r="C746" s="101"/>
    </row>
    <row r="747">
      <c r="C747" s="101"/>
    </row>
    <row r="748">
      <c r="C748" s="101"/>
    </row>
    <row r="749">
      <c r="C749" s="101"/>
    </row>
    <row r="750">
      <c r="C750" s="101"/>
    </row>
    <row r="751">
      <c r="C751" s="101"/>
    </row>
    <row r="752">
      <c r="C752" s="101"/>
    </row>
    <row r="753">
      <c r="C753" s="101"/>
    </row>
    <row r="754">
      <c r="C754" s="101"/>
    </row>
    <row r="755">
      <c r="C755" s="101"/>
    </row>
    <row r="756">
      <c r="C756" s="101"/>
    </row>
    <row r="757">
      <c r="C757" s="101"/>
    </row>
    <row r="758">
      <c r="C758" s="101"/>
    </row>
    <row r="759">
      <c r="C759" s="101"/>
    </row>
    <row r="760">
      <c r="C760" s="101"/>
    </row>
    <row r="761">
      <c r="C761" s="101"/>
    </row>
    <row r="762">
      <c r="C762" s="101"/>
    </row>
    <row r="763">
      <c r="C763" s="101"/>
    </row>
    <row r="764">
      <c r="C764" s="101"/>
    </row>
    <row r="765">
      <c r="C765" s="101"/>
    </row>
    <row r="766">
      <c r="C766" s="101"/>
    </row>
    <row r="767">
      <c r="C767" s="101"/>
    </row>
    <row r="768">
      <c r="C768" s="101"/>
    </row>
    <row r="769">
      <c r="C769" s="101"/>
    </row>
    <row r="770">
      <c r="C770" s="101"/>
    </row>
    <row r="771">
      <c r="C771" s="101"/>
    </row>
    <row r="772">
      <c r="C772" s="101"/>
    </row>
    <row r="773">
      <c r="C773" s="101"/>
    </row>
    <row r="774">
      <c r="C774" s="101"/>
    </row>
    <row r="775">
      <c r="C775" s="101"/>
    </row>
    <row r="776">
      <c r="C776" s="101"/>
    </row>
    <row r="777">
      <c r="C777" s="101"/>
    </row>
    <row r="778">
      <c r="C778" s="101"/>
    </row>
    <row r="779">
      <c r="C779" s="101"/>
    </row>
    <row r="780">
      <c r="C780" s="101"/>
    </row>
    <row r="781">
      <c r="C781" s="101"/>
    </row>
    <row r="782">
      <c r="C782" s="101"/>
    </row>
    <row r="783">
      <c r="C783" s="101"/>
    </row>
    <row r="784">
      <c r="C784" s="101"/>
    </row>
    <row r="785">
      <c r="C785" s="101"/>
    </row>
    <row r="786">
      <c r="C786" s="101"/>
    </row>
    <row r="787">
      <c r="C787" s="101"/>
    </row>
    <row r="788">
      <c r="C788" s="101"/>
    </row>
    <row r="789">
      <c r="C789" s="101"/>
    </row>
    <row r="790">
      <c r="C790" s="101"/>
    </row>
    <row r="791">
      <c r="C791" s="101"/>
    </row>
    <row r="792">
      <c r="C792" s="101"/>
    </row>
    <row r="793">
      <c r="C793" s="101"/>
    </row>
    <row r="794">
      <c r="C794" s="101"/>
    </row>
    <row r="795">
      <c r="C795" s="101"/>
    </row>
    <row r="796">
      <c r="C796" s="101"/>
    </row>
    <row r="797">
      <c r="C797" s="101"/>
    </row>
    <row r="798">
      <c r="C798" s="101"/>
    </row>
    <row r="799">
      <c r="C799" s="101"/>
    </row>
    <row r="800">
      <c r="C800" s="101"/>
    </row>
    <row r="801">
      <c r="C801" s="101"/>
    </row>
    <row r="802">
      <c r="C802" s="101"/>
    </row>
    <row r="803">
      <c r="C803" s="101"/>
    </row>
    <row r="804">
      <c r="C804" s="101"/>
    </row>
    <row r="805">
      <c r="C805" s="101"/>
    </row>
    <row r="806">
      <c r="C806" s="101"/>
    </row>
    <row r="807">
      <c r="C807" s="101"/>
    </row>
    <row r="808">
      <c r="C808" s="101"/>
    </row>
    <row r="809">
      <c r="C809" s="101"/>
    </row>
    <row r="810">
      <c r="C810" s="101"/>
    </row>
    <row r="811">
      <c r="C811" s="101"/>
    </row>
    <row r="812">
      <c r="C812" s="101"/>
    </row>
    <row r="813">
      <c r="C813" s="101"/>
    </row>
    <row r="814">
      <c r="C814" s="101"/>
    </row>
    <row r="815">
      <c r="C815" s="101"/>
    </row>
    <row r="816">
      <c r="C816" s="101"/>
    </row>
    <row r="817">
      <c r="C817" s="101"/>
    </row>
    <row r="818">
      <c r="C818" s="101"/>
    </row>
    <row r="819">
      <c r="C819" s="101"/>
    </row>
    <row r="820">
      <c r="C820" s="101"/>
    </row>
    <row r="821">
      <c r="C821" s="101"/>
    </row>
    <row r="822">
      <c r="C822" s="101"/>
    </row>
    <row r="823">
      <c r="C823" s="101"/>
    </row>
    <row r="824">
      <c r="C824" s="101"/>
    </row>
    <row r="825">
      <c r="C825" s="101"/>
    </row>
    <row r="826">
      <c r="C826" s="101"/>
    </row>
    <row r="827">
      <c r="C827" s="101"/>
    </row>
    <row r="828">
      <c r="C828" s="101"/>
    </row>
    <row r="829">
      <c r="C829" s="101"/>
    </row>
    <row r="830">
      <c r="C830" s="101"/>
    </row>
    <row r="831">
      <c r="C831" s="101"/>
    </row>
    <row r="832">
      <c r="C832" s="101"/>
    </row>
    <row r="833">
      <c r="C833" s="101"/>
    </row>
    <row r="834">
      <c r="C834" s="101"/>
    </row>
    <row r="835">
      <c r="C835" s="101"/>
    </row>
    <row r="836">
      <c r="C836" s="101"/>
    </row>
    <row r="837">
      <c r="C837" s="101"/>
    </row>
    <row r="838">
      <c r="C838" s="101"/>
    </row>
    <row r="839">
      <c r="C839" s="101"/>
    </row>
    <row r="840">
      <c r="C840" s="101"/>
    </row>
    <row r="841">
      <c r="C841" s="101"/>
    </row>
    <row r="842">
      <c r="C842" s="101"/>
    </row>
    <row r="843">
      <c r="C843" s="101"/>
    </row>
    <row r="844">
      <c r="C844" s="101"/>
    </row>
    <row r="845">
      <c r="C845" s="101"/>
    </row>
    <row r="846">
      <c r="C846" s="101"/>
    </row>
    <row r="847">
      <c r="C847" s="101"/>
    </row>
    <row r="848">
      <c r="C848" s="101"/>
    </row>
    <row r="849">
      <c r="C849" s="101"/>
    </row>
    <row r="850">
      <c r="C850" s="101"/>
    </row>
    <row r="851">
      <c r="C851" s="101"/>
    </row>
    <row r="852">
      <c r="C852" s="101"/>
    </row>
    <row r="853">
      <c r="C853" s="101"/>
    </row>
    <row r="854">
      <c r="C854" s="101"/>
    </row>
    <row r="855">
      <c r="C855" s="101"/>
    </row>
    <row r="856">
      <c r="C856" s="101"/>
    </row>
    <row r="857">
      <c r="C857" s="101"/>
    </row>
    <row r="858">
      <c r="C858" s="101"/>
    </row>
    <row r="859">
      <c r="C859" s="101"/>
    </row>
    <row r="860">
      <c r="C860" s="101"/>
    </row>
    <row r="861">
      <c r="C861" s="101"/>
    </row>
    <row r="862">
      <c r="C862" s="101"/>
    </row>
    <row r="863">
      <c r="C863" s="101"/>
    </row>
    <row r="864">
      <c r="C864" s="101"/>
    </row>
    <row r="865">
      <c r="C865" s="101"/>
    </row>
    <row r="866">
      <c r="C866" s="101"/>
    </row>
    <row r="867">
      <c r="C867" s="101"/>
    </row>
    <row r="868">
      <c r="C868" s="101"/>
    </row>
    <row r="869">
      <c r="C869" s="101"/>
    </row>
    <row r="870">
      <c r="C870" s="101"/>
    </row>
    <row r="871">
      <c r="C871" s="101"/>
    </row>
    <row r="872">
      <c r="C872" s="101"/>
    </row>
    <row r="873">
      <c r="C873" s="101"/>
    </row>
    <row r="874">
      <c r="C874" s="101"/>
    </row>
    <row r="875">
      <c r="C875" s="101"/>
    </row>
    <row r="876">
      <c r="C876" s="101"/>
    </row>
    <row r="877">
      <c r="C877" s="101"/>
    </row>
    <row r="878">
      <c r="C878" s="101"/>
    </row>
    <row r="879">
      <c r="C879" s="101"/>
    </row>
    <row r="880">
      <c r="C880" s="101"/>
    </row>
    <row r="881">
      <c r="C881" s="101"/>
    </row>
    <row r="882">
      <c r="C882" s="101"/>
    </row>
    <row r="883">
      <c r="C883" s="101"/>
    </row>
    <row r="884">
      <c r="C884" s="101"/>
    </row>
    <row r="885">
      <c r="C885" s="101"/>
    </row>
    <row r="886">
      <c r="C886" s="101"/>
    </row>
    <row r="887">
      <c r="C887" s="101"/>
    </row>
    <row r="888">
      <c r="C888" s="101"/>
    </row>
    <row r="889">
      <c r="C889" s="101"/>
    </row>
    <row r="890">
      <c r="C890" s="101"/>
    </row>
    <row r="891">
      <c r="C891" s="101"/>
    </row>
    <row r="892">
      <c r="C892" s="101"/>
    </row>
    <row r="893">
      <c r="C893" s="101"/>
    </row>
    <row r="894">
      <c r="C894" s="101"/>
    </row>
    <row r="895">
      <c r="C895" s="101"/>
    </row>
    <row r="896">
      <c r="C896" s="101"/>
    </row>
    <row r="897">
      <c r="C897" s="101"/>
    </row>
    <row r="898">
      <c r="C898" s="101"/>
    </row>
    <row r="899">
      <c r="C899" s="101"/>
    </row>
    <row r="900">
      <c r="C900" s="101"/>
    </row>
    <row r="901">
      <c r="C901" s="101"/>
    </row>
    <row r="902">
      <c r="C902" s="101"/>
    </row>
    <row r="903">
      <c r="C903" s="101"/>
    </row>
    <row r="904">
      <c r="C904" s="101"/>
    </row>
    <row r="905">
      <c r="C905" s="101"/>
    </row>
    <row r="906">
      <c r="C906" s="101"/>
    </row>
    <row r="907">
      <c r="C907" s="101"/>
    </row>
    <row r="908">
      <c r="C908" s="101"/>
    </row>
    <row r="909">
      <c r="C909" s="101"/>
    </row>
    <row r="910">
      <c r="C910" s="101"/>
    </row>
    <row r="911">
      <c r="C911" s="101"/>
    </row>
    <row r="912">
      <c r="C912" s="101"/>
    </row>
    <row r="913">
      <c r="C913" s="101"/>
    </row>
    <row r="914">
      <c r="C914" s="101"/>
    </row>
    <row r="915">
      <c r="C915" s="101"/>
    </row>
    <row r="916">
      <c r="C916" s="101"/>
    </row>
    <row r="917">
      <c r="C917" s="101"/>
    </row>
    <row r="918">
      <c r="C918" s="101"/>
    </row>
    <row r="919">
      <c r="C919" s="101"/>
    </row>
    <row r="920">
      <c r="C920" s="101"/>
    </row>
    <row r="921">
      <c r="C921" s="101"/>
    </row>
    <row r="922">
      <c r="C922" s="101"/>
    </row>
    <row r="923">
      <c r="C923" s="101"/>
    </row>
    <row r="924">
      <c r="C924" s="101"/>
    </row>
    <row r="925">
      <c r="C925" s="101"/>
    </row>
    <row r="926">
      <c r="C926" s="101"/>
    </row>
    <row r="927">
      <c r="C927" s="101"/>
    </row>
    <row r="928">
      <c r="C928" s="101"/>
    </row>
    <row r="929">
      <c r="C929" s="101"/>
    </row>
    <row r="930">
      <c r="C930" s="101"/>
    </row>
    <row r="931">
      <c r="C931" s="101"/>
    </row>
    <row r="932">
      <c r="C932" s="101"/>
    </row>
    <row r="933">
      <c r="C933" s="101"/>
    </row>
    <row r="934">
      <c r="C934" s="101"/>
    </row>
    <row r="935">
      <c r="C935" s="101"/>
    </row>
    <row r="936">
      <c r="C936" s="101"/>
    </row>
    <row r="937">
      <c r="C937" s="101"/>
    </row>
    <row r="938">
      <c r="C938" s="101"/>
    </row>
    <row r="939">
      <c r="C939" s="101"/>
    </row>
    <row r="940">
      <c r="C940" s="101"/>
    </row>
    <row r="941">
      <c r="C941" s="101"/>
    </row>
    <row r="942">
      <c r="C942" s="101"/>
    </row>
    <row r="943">
      <c r="C943" s="101"/>
    </row>
    <row r="944">
      <c r="C944" s="101"/>
    </row>
    <row r="945">
      <c r="C945" s="101"/>
    </row>
    <row r="946">
      <c r="C946" s="101"/>
    </row>
    <row r="947">
      <c r="C947" s="101"/>
    </row>
    <row r="948">
      <c r="C948" s="101"/>
    </row>
    <row r="949">
      <c r="C949" s="101"/>
    </row>
    <row r="950">
      <c r="C950" s="101"/>
    </row>
    <row r="951">
      <c r="C951" s="101"/>
    </row>
    <row r="952">
      <c r="C952" s="101"/>
    </row>
    <row r="953">
      <c r="C953" s="101"/>
    </row>
    <row r="954">
      <c r="C954" s="101"/>
    </row>
    <row r="955">
      <c r="C955" s="101"/>
    </row>
    <row r="956">
      <c r="C956" s="101"/>
    </row>
    <row r="957">
      <c r="C957" s="101"/>
    </row>
    <row r="958">
      <c r="C958" s="101"/>
    </row>
    <row r="959">
      <c r="C959" s="101"/>
    </row>
    <row r="960">
      <c r="C960" s="101"/>
    </row>
    <row r="961">
      <c r="C961" s="101"/>
    </row>
    <row r="962">
      <c r="C962" s="101"/>
    </row>
    <row r="963">
      <c r="C963" s="101"/>
    </row>
    <row r="964">
      <c r="C964" s="101"/>
    </row>
    <row r="965">
      <c r="C965" s="101"/>
    </row>
    <row r="966">
      <c r="C966" s="101"/>
    </row>
    <row r="967">
      <c r="C967" s="101"/>
    </row>
    <row r="968">
      <c r="C968" s="101"/>
    </row>
    <row r="969">
      <c r="C969" s="101"/>
    </row>
    <row r="970">
      <c r="C970" s="101"/>
    </row>
    <row r="971">
      <c r="C971" s="101"/>
    </row>
    <row r="972">
      <c r="C972" s="101"/>
    </row>
    <row r="973">
      <c r="C973" s="101"/>
    </row>
    <row r="974">
      <c r="C974" s="101"/>
    </row>
    <row r="975">
      <c r="C975" s="101"/>
    </row>
    <row r="976">
      <c r="C976" s="101"/>
    </row>
    <row r="977">
      <c r="C977" s="101"/>
    </row>
    <row r="978">
      <c r="C978" s="101"/>
    </row>
    <row r="979">
      <c r="C979" s="101"/>
    </row>
    <row r="980">
      <c r="C980" s="101"/>
    </row>
    <row r="981">
      <c r="C981" s="101"/>
    </row>
    <row r="982">
      <c r="C982" s="101"/>
    </row>
    <row r="983">
      <c r="C983" s="101"/>
    </row>
    <row r="984">
      <c r="C984" s="101"/>
    </row>
    <row r="985">
      <c r="C985" s="101"/>
    </row>
    <row r="986">
      <c r="C986" s="101"/>
    </row>
    <row r="987">
      <c r="C987" s="101"/>
    </row>
    <row r="988">
      <c r="C988" s="101"/>
    </row>
    <row r="989">
      <c r="C989" s="101"/>
    </row>
    <row r="990">
      <c r="C990" s="101"/>
    </row>
    <row r="991">
      <c r="C991" s="101"/>
    </row>
    <row r="992">
      <c r="C992" s="101"/>
    </row>
    <row r="993">
      <c r="C993" s="101"/>
    </row>
    <row r="994">
      <c r="C994" s="101"/>
    </row>
    <row r="995">
      <c r="C995" s="101"/>
    </row>
    <row r="996">
      <c r="C996" s="101"/>
    </row>
    <row r="997">
      <c r="C997" s="101"/>
    </row>
    <row r="998">
      <c r="C998" s="101"/>
    </row>
    <row r="999">
      <c r="C999" s="101"/>
    </row>
    <row r="1000">
      <c r="C1000" s="101"/>
    </row>
    <row r="1001">
      <c r="C1001" s="101"/>
    </row>
    <row r="1002">
      <c r="C1002" s="101"/>
    </row>
    <row r="1003">
      <c r="C1003" s="101"/>
    </row>
    <row r="1004">
      <c r="C1004" s="101"/>
    </row>
    <row r="1005">
      <c r="C1005" s="101"/>
    </row>
    <row r="1006">
      <c r="C1006" s="101"/>
    </row>
    <row r="1007">
      <c r="C1007" s="101"/>
    </row>
    <row r="1008">
      <c r="C1008" s="101"/>
    </row>
    <row r="1009">
      <c r="C1009" s="101"/>
    </row>
    <row r="1010">
      <c r="C1010" s="101"/>
    </row>
    <row r="1011">
      <c r="C1011" s="101"/>
    </row>
    <row r="1012">
      <c r="C1012" s="101"/>
    </row>
    <row r="1013">
      <c r="C1013" s="101"/>
    </row>
    <row r="1014">
      <c r="C1014" s="101"/>
    </row>
    <row r="1015">
      <c r="C1015" s="101"/>
    </row>
    <row r="1016">
      <c r="C1016" s="101"/>
    </row>
    <row r="1017">
      <c r="C1017" s="101"/>
    </row>
    <row r="1018">
      <c r="C1018" s="101"/>
    </row>
    <row r="1019">
      <c r="C1019" s="101"/>
    </row>
    <row r="1020">
      <c r="C1020" s="101"/>
    </row>
    <row r="1021">
      <c r="C1021" s="101"/>
    </row>
    <row r="1022">
      <c r="C1022" s="101"/>
    </row>
    <row r="1023">
      <c r="C1023" s="101"/>
    </row>
    <row r="1024">
      <c r="C1024" s="101"/>
    </row>
    <row r="1025">
      <c r="C1025" s="101"/>
    </row>
    <row r="1026">
      <c r="C1026" s="101"/>
    </row>
    <row r="1027">
      <c r="C1027" s="101"/>
    </row>
    <row r="1028">
      <c r="C1028" s="101"/>
    </row>
    <row r="1029">
      <c r="C1029" s="101"/>
    </row>
    <row r="1030">
      <c r="C1030" s="101"/>
    </row>
    <row r="1031">
      <c r="C1031" s="101"/>
    </row>
    <row r="1032">
      <c r="C1032" s="101"/>
    </row>
    <row r="1033">
      <c r="C1033" s="101"/>
    </row>
    <row r="1034">
      <c r="C1034" s="101"/>
    </row>
    <row r="1035">
      <c r="C1035" s="101"/>
    </row>
    <row r="1036">
      <c r="C1036" s="101"/>
    </row>
    <row r="1037">
      <c r="C1037" s="101"/>
    </row>
    <row r="1038">
      <c r="C1038" s="101"/>
    </row>
    <row r="1039">
      <c r="C1039" s="101"/>
    </row>
    <row r="1040">
      <c r="C1040" s="101"/>
    </row>
    <row r="1041">
      <c r="C1041" s="101"/>
    </row>
    <row r="1042">
      <c r="C1042" s="101"/>
    </row>
    <row r="1043">
      <c r="C1043" s="101"/>
    </row>
    <row r="1044">
      <c r="C1044" s="101"/>
    </row>
    <row r="1045">
      <c r="C1045" s="101"/>
    </row>
    <row r="1046">
      <c r="C1046" s="101"/>
    </row>
    <row r="1047">
      <c r="C1047" s="101"/>
    </row>
    <row r="1048">
      <c r="C1048" s="101"/>
    </row>
    <row r="1049">
      <c r="C1049" s="101"/>
    </row>
    <row r="1050">
      <c r="C1050" s="101"/>
    </row>
    <row r="1051">
      <c r="C1051" s="101"/>
    </row>
    <row r="1052">
      <c r="C1052" s="101"/>
    </row>
    <row r="1053">
      <c r="C1053" s="101"/>
    </row>
    <row r="1054">
      <c r="C1054" s="101"/>
    </row>
    <row r="1055">
      <c r="C1055" s="101"/>
    </row>
    <row r="1056">
      <c r="C1056" s="101"/>
    </row>
    <row r="1057">
      <c r="C1057" s="101"/>
    </row>
    <row r="1058">
      <c r="C1058" s="101"/>
    </row>
    <row r="1059">
      <c r="C1059" s="101"/>
    </row>
    <row r="1060">
      <c r="C1060" s="101"/>
    </row>
    <row r="1061">
      <c r="C1061" s="101"/>
    </row>
    <row r="1062">
      <c r="C1062" s="101"/>
    </row>
    <row r="1063">
      <c r="C1063" s="101"/>
    </row>
    <row r="1064">
      <c r="C1064" s="101"/>
    </row>
    <row r="1065">
      <c r="C1065" s="101"/>
    </row>
    <row r="1066">
      <c r="C1066" s="101"/>
    </row>
    <row r="1067">
      <c r="C1067" s="101"/>
    </row>
    <row r="1068">
      <c r="C1068" s="101"/>
    </row>
    <row r="1069">
      <c r="C1069" s="101"/>
    </row>
    <row r="1070">
      <c r="C1070" s="101"/>
    </row>
    <row r="1071">
      <c r="C1071" s="101"/>
    </row>
    <row r="1072">
      <c r="C1072" s="101"/>
    </row>
    <row r="1073">
      <c r="C1073" s="101"/>
    </row>
    <row r="1074">
      <c r="C1074" s="101"/>
    </row>
    <row r="1075">
      <c r="C1075" s="101"/>
    </row>
    <row r="1076">
      <c r="C1076" s="101"/>
    </row>
    <row r="1077">
      <c r="C1077" s="101"/>
    </row>
    <row r="1078">
      <c r="C1078" s="101"/>
    </row>
    <row r="1079">
      <c r="C1079" s="101"/>
    </row>
    <row r="1080">
      <c r="C1080" s="101"/>
    </row>
    <row r="1081">
      <c r="C1081" s="101"/>
    </row>
    <row r="1082">
      <c r="C1082" s="101"/>
    </row>
    <row r="1083">
      <c r="C1083" s="101"/>
    </row>
    <row r="1084">
      <c r="C1084" s="101"/>
    </row>
    <row r="1085">
      <c r="C1085" s="101"/>
    </row>
    <row r="1086">
      <c r="C1086" s="101"/>
    </row>
    <row r="1087">
      <c r="C1087" s="101"/>
    </row>
    <row r="1088">
      <c r="C1088" s="101"/>
    </row>
    <row r="1089">
      <c r="C1089" s="101"/>
    </row>
    <row r="1090">
      <c r="C1090" s="101"/>
    </row>
    <row r="1091">
      <c r="C1091" s="101"/>
    </row>
    <row r="1092">
      <c r="C1092" s="101"/>
    </row>
    <row r="1093">
      <c r="C1093" s="101"/>
    </row>
    <row r="1094">
      <c r="C1094" s="101"/>
    </row>
    <row r="1095">
      <c r="C1095" s="101"/>
    </row>
    <row r="1096">
      <c r="C1096" s="101"/>
    </row>
    <row r="1097">
      <c r="C1097" s="101"/>
    </row>
    <row r="1098">
      <c r="C1098" s="101"/>
    </row>
    <row r="1099">
      <c r="C1099" s="101"/>
    </row>
    <row r="1100">
      <c r="C1100" s="101"/>
    </row>
    <row r="1101">
      <c r="C1101" s="101"/>
    </row>
    <row r="1102">
      <c r="C1102" s="101"/>
    </row>
    <row r="1103">
      <c r="C1103" s="101"/>
    </row>
    <row r="1104">
      <c r="C1104" s="101"/>
    </row>
    <row r="1105">
      <c r="C1105" s="101"/>
    </row>
    <row r="1106">
      <c r="C1106" s="101"/>
    </row>
    <row r="1107">
      <c r="C1107" s="101"/>
    </row>
    <row r="1108">
      <c r="C1108" s="101"/>
    </row>
    <row r="1109">
      <c r="C1109" s="101"/>
    </row>
    <row r="1110">
      <c r="C1110" s="101"/>
    </row>
    <row r="1111">
      <c r="C1111" s="101"/>
    </row>
    <row r="1112">
      <c r="C1112" s="101"/>
    </row>
    <row r="1113">
      <c r="C1113" s="101"/>
    </row>
    <row r="1114">
      <c r="C1114" s="101"/>
    </row>
    <row r="1115">
      <c r="C1115" s="101"/>
    </row>
    <row r="1116">
      <c r="C1116" s="101"/>
    </row>
    <row r="1117">
      <c r="C1117" s="101"/>
    </row>
    <row r="1118">
      <c r="C1118" s="101"/>
    </row>
    <row r="1119">
      <c r="C1119" s="101"/>
    </row>
    <row r="1120">
      <c r="C1120" s="101"/>
    </row>
    <row r="1121">
      <c r="C1121" s="101"/>
    </row>
    <row r="1122">
      <c r="C1122" s="101"/>
    </row>
    <row r="1123">
      <c r="C1123" s="101"/>
    </row>
    <row r="1124">
      <c r="C1124" s="101"/>
    </row>
    <row r="1125">
      <c r="C1125" s="101"/>
    </row>
    <row r="1126">
      <c r="C1126" s="101"/>
    </row>
    <row r="1127">
      <c r="C1127" s="101"/>
    </row>
    <row r="1128">
      <c r="C1128" s="101"/>
    </row>
    <row r="1129">
      <c r="C1129" s="101"/>
    </row>
    <row r="1130">
      <c r="C1130" s="101"/>
    </row>
    <row r="1131">
      <c r="C1131" s="101"/>
    </row>
    <row r="1132">
      <c r="C1132" s="101"/>
    </row>
    <row r="1133">
      <c r="C1133" s="101"/>
    </row>
    <row r="1134">
      <c r="C1134" s="101"/>
    </row>
    <row r="1135">
      <c r="C1135" s="101"/>
    </row>
    <row r="1136">
      <c r="C1136" s="101"/>
    </row>
    <row r="1137">
      <c r="C1137" s="101"/>
    </row>
    <row r="1138">
      <c r="C1138" s="101"/>
    </row>
    <row r="1139">
      <c r="C1139" s="101"/>
    </row>
    <row r="1140">
      <c r="C1140" s="101"/>
    </row>
    <row r="1141">
      <c r="C1141" s="101"/>
    </row>
    <row r="1142">
      <c r="C1142" s="101"/>
    </row>
    <row r="1143">
      <c r="C1143" s="101"/>
    </row>
    <row r="1144">
      <c r="C1144" s="101"/>
    </row>
    <row r="1145">
      <c r="C1145" s="101"/>
    </row>
    <row r="1146">
      <c r="C1146" s="101"/>
    </row>
    <row r="1147">
      <c r="C1147" s="101"/>
    </row>
    <row r="1148">
      <c r="C1148" s="101"/>
    </row>
    <row r="1149">
      <c r="C1149" s="101"/>
    </row>
    <row r="1150">
      <c r="C1150" s="101"/>
    </row>
    <row r="1151">
      <c r="C1151" s="101"/>
    </row>
    <row r="1152">
      <c r="C1152" s="101"/>
    </row>
    <row r="1153">
      <c r="C1153" s="101"/>
    </row>
    <row r="1154">
      <c r="C1154" s="101"/>
    </row>
    <row r="1155">
      <c r="C1155" s="101"/>
    </row>
    <row r="1156">
      <c r="C1156" s="101"/>
    </row>
    <row r="1157">
      <c r="C1157" s="101"/>
    </row>
    <row r="1158">
      <c r="C1158" s="101"/>
    </row>
    <row r="1159">
      <c r="C1159" s="101"/>
    </row>
    <row r="1160">
      <c r="C1160" s="101"/>
    </row>
    <row r="1161">
      <c r="C1161" s="101"/>
    </row>
    <row r="1162">
      <c r="C1162" s="101"/>
    </row>
    <row r="1163">
      <c r="C1163" s="101"/>
    </row>
    <row r="1164">
      <c r="C1164" s="101"/>
    </row>
    <row r="1165">
      <c r="C1165" s="101"/>
    </row>
    <row r="1166">
      <c r="C1166" s="101"/>
    </row>
    <row r="1167">
      <c r="C1167" s="101"/>
    </row>
    <row r="1168">
      <c r="C1168" s="101"/>
    </row>
    <row r="1169">
      <c r="C1169" s="101"/>
    </row>
    <row r="1170">
      <c r="C1170" s="101"/>
    </row>
    <row r="1171">
      <c r="C1171" s="101"/>
    </row>
    <row r="1172">
      <c r="C1172" s="101"/>
    </row>
    <row r="1173">
      <c r="C1173" s="101"/>
    </row>
    <row r="1174">
      <c r="C1174" s="101"/>
    </row>
    <row r="1175">
      <c r="C1175" s="101"/>
    </row>
  </sheetData>
  <mergeCells count="8">
    <mergeCell ref="A2:C2"/>
    <mergeCell ref="A48:B48"/>
    <mergeCell ref="D152:G152"/>
    <mergeCell ref="E157:F157"/>
    <mergeCell ref="D160:E160"/>
    <mergeCell ref="D161:E161"/>
    <mergeCell ref="D162:E162"/>
    <mergeCell ref="D163:E163"/>
  </mergeCells>
  <printOptions gridLines="1" horizontalCentered="1" verticalCentered="1"/>
  <pageMargins bottom="0.6" footer="0.0" header="0.0" left="0.3" right="0.3" top="0.3"/>
  <pageSetup fitToWidth="0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13"/>
    <col customWidth="1" min="2" max="2" width="25.38"/>
    <col customWidth="1" min="3" max="6" width="12.63"/>
    <col customWidth="1" hidden="1" min="9" max="9" width="14.25"/>
    <col hidden="1" min="10" max="26" width="12.63"/>
  </cols>
  <sheetData>
    <row r="1">
      <c r="A1" s="1" t="s">
        <v>0</v>
      </c>
      <c r="B1" s="2"/>
      <c r="C1" s="3"/>
      <c r="D1" s="4"/>
      <c r="E1" s="4"/>
      <c r="F1" s="4"/>
      <c r="G1" s="4"/>
    </row>
    <row r="2">
      <c r="A2" s="5" t="s">
        <v>2</v>
      </c>
      <c r="D2" s="4"/>
      <c r="E2" s="4"/>
      <c r="F2" s="4"/>
      <c r="G2" s="4"/>
    </row>
    <row r="3" ht="18.0" customHeight="1">
      <c r="A3" s="6" t="s">
        <v>3</v>
      </c>
      <c r="B3" s="7"/>
      <c r="C3" s="8" t="s">
        <v>4</v>
      </c>
      <c r="D3" s="8" t="s">
        <v>5</v>
      </c>
      <c r="E3" s="8" t="s">
        <v>6</v>
      </c>
      <c r="F3" s="8" t="s">
        <v>7</v>
      </c>
      <c r="G3" s="9"/>
      <c r="H3" s="10"/>
      <c r="J3" s="10"/>
      <c r="K3" s="10"/>
      <c r="L3" s="10"/>
      <c r="M3" s="10"/>
      <c r="N3" s="10"/>
      <c r="O3" s="10"/>
    </row>
    <row r="4">
      <c r="A4" s="11" t="s">
        <v>9</v>
      </c>
      <c r="B4" s="12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13" t="s">
        <v>16</v>
      </c>
      <c r="H4" s="10"/>
      <c r="J4" s="10"/>
      <c r="K4" s="10"/>
      <c r="L4" s="10"/>
      <c r="M4" s="10"/>
      <c r="N4" s="10"/>
      <c r="O4" s="10"/>
    </row>
    <row r="5">
      <c r="A5" s="17">
        <v>46248.0</v>
      </c>
      <c r="B5" s="18" t="s">
        <v>18</v>
      </c>
      <c r="C5" s="16">
        <v>18000.0</v>
      </c>
      <c r="D5" s="16">
        <v>18000.0</v>
      </c>
      <c r="E5" s="16"/>
      <c r="F5" s="16"/>
      <c r="G5" s="21">
        <f>SUM(C5:F5)</f>
        <v>36000</v>
      </c>
      <c r="J5" s="20" t="s">
        <v>31</v>
      </c>
      <c r="O5" s="20" t="s">
        <v>33</v>
      </c>
    </row>
    <row r="6">
      <c r="A6" s="14"/>
      <c r="B6" s="15"/>
      <c r="C6" s="16"/>
      <c r="D6" s="16"/>
      <c r="E6" s="16"/>
      <c r="F6" s="16"/>
      <c r="G6" s="19"/>
      <c r="K6" s="20" t="s">
        <v>19</v>
      </c>
      <c r="O6" s="20" t="s">
        <v>20</v>
      </c>
    </row>
    <row r="7">
      <c r="A7" s="14"/>
      <c r="B7" s="18"/>
      <c r="C7" s="16"/>
      <c r="D7" s="16"/>
      <c r="E7" s="16"/>
      <c r="F7" s="16"/>
      <c r="G7" s="19"/>
      <c r="O7" s="20" t="s">
        <v>22</v>
      </c>
    </row>
    <row r="8">
      <c r="A8" s="14"/>
      <c r="B8" s="18"/>
      <c r="C8" s="16"/>
      <c r="D8" s="16"/>
      <c r="E8" s="16"/>
      <c r="F8" s="16"/>
      <c r="G8" s="19"/>
      <c r="J8" s="20" t="s">
        <v>27</v>
      </c>
    </row>
    <row r="9">
      <c r="A9" s="14"/>
      <c r="B9" s="18"/>
      <c r="C9" s="16"/>
      <c r="D9" s="16"/>
      <c r="E9" s="16"/>
      <c r="F9" s="16"/>
      <c r="G9" s="19"/>
      <c r="K9" s="20" t="s">
        <v>24</v>
      </c>
      <c r="M9" s="20" t="s">
        <v>25</v>
      </c>
      <c r="O9" s="20" t="s">
        <v>26</v>
      </c>
    </row>
    <row r="10">
      <c r="A10" s="14"/>
      <c r="B10" s="15"/>
      <c r="C10" s="16"/>
      <c r="D10" s="16"/>
      <c r="E10" s="16"/>
      <c r="F10" s="16"/>
      <c r="G10" s="19"/>
    </row>
    <row r="11">
      <c r="A11" s="14"/>
      <c r="B11" s="15"/>
      <c r="C11" s="16"/>
      <c r="D11" s="16"/>
      <c r="E11" s="16"/>
      <c r="F11" s="16"/>
      <c r="G11" s="19"/>
      <c r="J11" s="20" t="s">
        <v>30</v>
      </c>
    </row>
    <row r="12">
      <c r="A12" s="14"/>
      <c r="B12" s="18"/>
      <c r="C12" s="16"/>
      <c r="D12" s="16"/>
      <c r="E12" s="16"/>
      <c r="F12" s="16"/>
      <c r="G12" s="19"/>
      <c r="K12" s="20" t="s">
        <v>43</v>
      </c>
    </row>
    <row r="13">
      <c r="A13" s="14"/>
      <c r="B13" s="18"/>
      <c r="C13" s="16"/>
      <c r="D13" s="16"/>
      <c r="E13" s="16"/>
      <c r="F13" s="16"/>
      <c r="G13" s="19"/>
    </row>
    <row r="14">
      <c r="A14" s="14"/>
      <c r="B14" s="18"/>
      <c r="C14" s="16"/>
      <c r="D14" s="16"/>
      <c r="E14" s="16"/>
      <c r="F14" s="16"/>
      <c r="G14" s="19"/>
    </row>
    <row r="15">
      <c r="A15" s="14"/>
      <c r="B15" s="18"/>
      <c r="C15" s="16"/>
      <c r="D15" s="16"/>
      <c r="E15" s="16"/>
      <c r="F15" s="16"/>
      <c r="G15" s="19"/>
    </row>
    <row r="16">
      <c r="A16" s="14"/>
      <c r="B16" s="18"/>
      <c r="C16" s="16"/>
      <c r="D16" s="16"/>
      <c r="E16" s="16"/>
      <c r="F16" s="16"/>
      <c r="G16" s="19"/>
    </row>
    <row r="17">
      <c r="A17" s="14"/>
      <c r="B17" s="18"/>
      <c r="C17" s="16"/>
      <c r="D17" s="16"/>
      <c r="E17" s="16"/>
      <c r="F17" s="16"/>
      <c r="G17" s="19"/>
    </row>
    <row r="18">
      <c r="A18" s="14"/>
      <c r="B18" s="18"/>
      <c r="C18" s="16"/>
      <c r="D18" s="16"/>
      <c r="E18" s="16"/>
      <c r="F18" s="16"/>
      <c r="G18" s="19"/>
    </row>
    <row r="19">
      <c r="A19" s="14"/>
      <c r="B19" s="18"/>
      <c r="C19" s="16"/>
      <c r="D19" s="16"/>
      <c r="E19" s="16"/>
      <c r="F19" s="16"/>
      <c r="G19" s="19"/>
    </row>
    <row r="20">
      <c r="A20" s="14"/>
      <c r="B20" s="18"/>
      <c r="C20" s="16"/>
      <c r="D20" s="16"/>
      <c r="E20" s="16"/>
      <c r="F20" s="16"/>
      <c r="G20" s="19"/>
    </row>
    <row r="21">
      <c r="A21" s="14"/>
      <c r="B21" s="15"/>
      <c r="C21" s="16"/>
      <c r="D21" s="16"/>
      <c r="E21" s="16"/>
      <c r="F21" s="16"/>
      <c r="G21" s="19"/>
    </row>
    <row r="22">
      <c r="A22" s="14"/>
      <c r="B22" s="18"/>
      <c r="C22" s="16"/>
      <c r="D22" s="16"/>
      <c r="E22" s="16"/>
      <c r="F22" s="16"/>
      <c r="G22" s="19"/>
      <c r="O22" s="20" t="s">
        <v>57</v>
      </c>
    </row>
    <row r="23">
      <c r="A23" s="14"/>
      <c r="B23" s="18"/>
      <c r="C23" s="16"/>
      <c r="D23" s="16"/>
      <c r="E23" s="16"/>
      <c r="F23" s="16"/>
      <c r="G23" s="19"/>
      <c r="O23" s="20" t="s">
        <v>59</v>
      </c>
      <c r="P23" s="22">
        <v>-66075.0</v>
      </c>
    </row>
    <row r="24">
      <c r="A24" s="14"/>
      <c r="B24" s="18"/>
      <c r="C24" s="16"/>
      <c r="D24" s="16"/>
      <c r="E24" s="16"/>
      <c r="F24" s="16"/>
      <c r="G24" s="19"/>
    </row>
    <row r="25">
      <c r="A25" s="14"/>
      <c r="B25" s="18"/>
      <c r="C25" s="16"/>
      <c r="D25" s="16"/>
      <c r="E25" s="16"/>
      <c r="F25" s="16"/>
      <c r="G25" s="19"/>
      <c r="Q25" s="20" t="s">
        <v>41</v>
      </c>
    </row>
    <row r="26">
      <c r="A26" s="14"/>
      <c r="B26" s="18"/>
      <c r="C26" s="16"/>
      <c r="D26" s="16"/>
      <c r="E26" s="16"/>
      <c r="F26" s="16"/>
      <c r="G26" s="19"/>
    </row>
    <row r="27">
      <c r="A27" s="14"/>
      <c r="B27" s="18"/>
      <c r="C27" s="16"/>
      <c r="D27" s="16"/>
      <c r="E27" s="16"/>
      <c r="F27" s="16"/>
      <c r="G27" s="19"/>
    </row>
    <row r="28">
      <c r="A28" s="14"/>
      <c r="B28" s="18"/>
      <c r="C28" s="16"/>
      <c r="D28" s="16"/>
      <c r="E28" s="16"/>
      <c r="F28" s="16"/>
      <c r="G28" s="19"/>
    </row>
    <row r="29">
      <c r="A29" s="14"/>
      <c r="B29" s="18"/>
      <c r="C29" s="16"/>
      <c r="D29" s="16"/>
      <c r="E29" s="16"/>
      <c r="F29" s="16"/>
      <c r="G29" s="19"/>
    </row>
    <row r="30">
      <c r="A30" s="14"/>
      <c r="B30" s="18"/>
      <c r="C30" s="16"/>
      <c r="D30" s="16"/>
      <c r="E30" s="16"/>
      <c r="F30" s="16"/>
      <c r="G30" s="19"/>
    </row>
    <row r="31">
      <c r="A31" s="14"/>
      <c r="B31" s="18"/>
      <c r="C31" s="16"/>
      <c r="D31" s="16"/>
      <c r="E31" s="16"/>
      <c r="F31" s="16"/>
      <c r="G31" s="19"/>
    </row>
    <row r="32">
      <c r="A32" s="14"/>
      <c r="B32" s="18"/>
      <c r="C32" s="16"/>
      <c r="D32" s="16"/>
      <c r="E32" s="16"/>
      <c r="F32" s="16"/>
      <c r="G32" s="19"/>
    </row>
    <row r="33">
      <c r="A33" s="14"/>
      <c r="B33" s="18"/>
      <c r="C33" s="16"/>
      <c r="D33" s="16"/>
      <c r="E33" s="16"/>
      <c r="F33" s="16"/>
      <c r="G33" s="19"/>
      <c r="O33" s="20" t="s">
        <v>47</v>
      </c>
      <c r="P33" s="22">
        <v>489968.97</v>
      </c>
      <c r="Q33" s="20" t="s">
        <v>41</v>
      </c>
    </row>
    <row r="34">
      <c r="A34" s="14"/>
      <c r="B34" s="18"/>
      <c r="C34" s="16"/>
      <c r="D34" s="16"/>
      <c r="E34" s="16"/>
      <c r="F34" s="16"/>
      <c r="G34" s="19"/>
      <c r="J34" s="20" t="s">
        <v>49</v>
      </c>
      <c r="K34" s="20" t="s">
        <v>50</v>
      </c>
      <c r="O34" s="20" t="s">
        <v>51</v>
      </c>
    </row>
    <row r="35">
      <c r="A35" s="14"/>
      <c r="B35" s="18"/>
      <c r="C35" s="16"/>
      <c r="D35" s="16"/>
      <c r="E35" s="16"/>
      <c r="F35" s="16"/>
      <c r="G35" s="19"/>
    </row>
    <row r="36">
      <c r="A36" s="14"/>
      <c r="B36" s="18"/>
      <c r="C36" s="16"/>
      <c r="D36" s="16"/>
      <c r="E36" s="16"/>
      <c r="F36" s="16"/>
      <c r="G36" s="19"/>
      <c r="J36" s="20" t="s">
        <v>54</v>
      </c>
      <c r="O36" s="20" t="s">
        <v>55</v>
      </c>
      <c r="P36" s="22">
        <v>409968.97</v>
      </c>
      <c r="Q36" s="20" t="s">
        <v>41</v>
      </c>
    </row>
    <row r="37">
      <c r="A37" s="14"/>
      <c r="B37" s="18"/>
      <c r="C37" s="16"/>
      <c r="D37" s="16"/>
      <c r="E37" s="16"/>
      <c r="F37" s="16"/>
      <c r="G37" s="19"/>
    </row>
    <row r="38">
      <c r="A38" s="14"/>
      <c r="B38" s="18"/>
      <c r="C38" s="16"/>
      <c r="D38" s="16"/>
      <c r="E38" s="16"/>
      <c r="F38" s="16"/>
      <c r="G38" s="19"/>
    </row>
    <row r="39">
      <c r="A39" s="14"/>
      <c r="B39" s="15"/>
      <c r="C39" s="16"/>
      <c r="D39" s="16"/>
      <c r="E39" s="16"/>
      <c r="F39" s="16"/>
      <c r="G39" s="19"/>
      <c r="J39" s="20" t="s">
        <v>58</v>
      </c>
      <c r="L39" s="22">
        <v>13215.0</v>
      </c>
    </row>
    <row r="40">
      <c r="A40" s="14"/>
      <c r="B40" s="15"/>
      <c r="C40" s="16"/>
      <c r="D40" s="16"/>
      <c r="E40" s="16"/>
      <c r="F40" s="16"/>
      <c r="G40" s="19"/>
      <c r="J40" s="20" t="s">
        <v>61</v>
      </c>
      <c r="L40" s="22">
        <v>8810.0</v>
      </c>
    </row>
    <row r="41">
      <c r="A41" s="14"/>
      <c r="B41" s="15"/>
      <c r="C41" s="16"/>
      <c r="D41" s="16"/>
      <c r="E41" s="16"/>
      <c r="F41" s="16"/>
      <c r="G41" s="19"/>
      <c r="J41" s="20" t="s">
        <v>63</v>
      </c>
      <c r="K41" s="20" t="s">
        <v>41</v>
      </c>
      <c r="L41" s="22">
        <v>66075.0</v>
      </c>
    </row>
    <row r="42">
      <c r="A42" s="14"/>
      <c r="B42" s="18"/>
      <c r="C42" s="16"/>
      <c r="D42" s="16"/>
      <c r="E42" s="16"/>
      <c r="F42" s="16"/>
      <c r="G42" s="19"/>
      <c r="L42" s="22"/>
    </row>
    <row r="43">
      <c r="A43" s="14"/>
      <c r="B43" s="23"/>
      <c r="C43" s="16"/>
      <c r="D43" s="16"/>
      <c r="E43" s="16"/>
      <c r="F43" s="16"/>
      <c r="G43" s="19"/>
    </row>
    <row r="44">
      <c r="A44" s="14"/>
      <c r="B44" s="18"/>
      <c r="C44" s="16"/>
      <c r="D44" s="16"/>
      <c r="E44" s="16"/>
      <c r="F44" s="16"/>
      <c r="G44" s="19"/>
    </row>
    <row r="45">
      <c r="A45" s="14"/>
      <c r="B45" s="18"/>
      <c r="C45" s="16"/>
      <c r="D45" s="16"/>
      <c r="E45" s="16"/>
      <c r="F45" s="16"/>
      <c r="G45" s="19"/>
    </row>
    <row r="46">
      <c r="A46" s="14"/>
      <c r="B46" s="18"/>
      <c r="C46" s="16"/>
      <c r="D46" s="16"/>
      <c r="E46" s="16"/>
      <c r="F46" s="16"/>
      <c r="G46" s="19"/>
    </row>
    <row r="47">
      <c r="A47" s="14"/>
      <c r="B47" s="18"/>
      <c r="C47" s="16"/>
      <c r="D47" s="16"/>
      <c r="E47" s="16"/>
      <c r="F47" s="16"/>
      <c r="G47" s="19"/>
    </row>
    <row r="48">
      <c r="A48" s="14"/>
      <c r="B48" s="18"/>
      <c r="C48" s="16"/>
      <c r="D48" s="16"/>
      <c r="E48" s="16"/>
      <c r="F48" s="16"/>
      <c r="G48" s="19"/>
    </row>
    <row r="49">
      <c r="A49" s="14"/>
      <c r="B49" s="18"/>
      <c r="C49" s="16"/>
      <c r="D49" s="16"/>
      <c r="E49" s="16"/>
      <c r="F49" s="16"/>
      <c r="G49" s="19"/>
    </row>
    <row r="50">
      <c r="A50" s="14"/>
      <c r="B50" s="18"/>
      <c r="C50" s="16"/>
      <c r="D50" s="16"/>
      <c r="E50" s="16"/>
      <c r="F50" s="16"/>
      <c r="G50" s="19"/>
    </row>
    <row r="51">
      <c r="A51" s="14"/>
      <c r="B51" s="18"/>
      <c r="C51" s="16"/>
      <c r="D51" s="16"/>
      <c r="E51" s="16"/>
      <c r="F51" s="16"/>
      <c r="G51" s="19"/>
    </row>
    <row r="52">
      <c r="A52" s="14"/>
      <c r="B52" s="18"/>
      <c r="C52" s="16"/>
      <c r="D52" s="16"/>
      <c r="E52" s="16"/>
      <c r="F52" s="16"/>
      <c r="G52" s="19"/>
    </row>
    <row r="53">
      <c r="A53" s="14"/>
      <c r="B53" s="15"/>
      <c r="C53" s="16"/>
      <c r="D53" s="16"/>
      <c r="E53" s="16"/>
      <c r="F53" s="16"/>
      <c r="G53" s="19"/>
    </row>
    <row r="54">
      <c r="A54" s="14"/>
      <c r="B54" s="18"/>
      <c r="C54" s="16"/>
      <c r="D54" s="16"/>
      <c r="E54" s="16"/>
      <c r="F54" s="16"/>
      <c r="G54" s="19"/>
    </row>
    <row r="55">
      <c r="A55" s="14"/>
      <c r="B55" s="18"/>
      <c r="C55" s="16"/>
      <c r="D55" s="16"/>
      <c r="E55" s="16"/>
      <c r="F55" s="16"/>
      <c r="G55" s="19"/>
    </row>
    <row r="56">
      <c r="A56" s="14"/>
      <c r="B56" s="18"/>
      <c r="C56" s="16"/>
      <c r="D56" s="16"/>
      <c r="E56" s="16"/>
      <c r="F56" s="16"/>
      <c r="G56" s="19"/>
    </row>
    <row r="57">
      <c r="A57" s="14"/>
      <c r="B57" s="15"/>
      <c r="C57" s="16"/>
      <c r="D57" s="16"/>
      <c r="E57" s="16"/>
      <c r="F57" s="16"/>
      <c r="G57" s="19"/>
    </row>
    <row r="58">
      <c r="A58" s="14"/>
      <c r="B58" s="15"/>
      <c r="C58" s="16"/>
      <c r="D58" s="16"/>
      <c r="E58" s="16"/>
      <c r="F58" s="16"/>
      <c r="G58" s="19"/>
    </row>
    <row r="59">
      <c r="A59" s="14"/>
      <c r="B59" s="18"/>
      <c r="C59" s="16"/>
      <c r="D59" s="16"/>
      <c r="E59" s="16"/>
      <c r="F59" s="16"/>
      <c r="G59" s="19"/>
    </row>
    <row r="60">
      <c r="A60" s="14"/>
      <c r="B60" s="15"/>
      <c r="C60" s="16"/>
      <c r="D60" s="16"/>
      <c r="E60" s="16"/>
      <c r="F60" s="16"/>
      <c r="G60" s="19"/>
    </row>
    <row r="61">
      <c r="A61" s="14"/>
      <c r="B61" s="15"/>
      <c r="C61" s="16"/>
      <c r="D61" s="16"/>
      <c r="E61" s="16"/>
      <c r="F61" s="16"/>
      <c r="G61" s="19"/>
    </row>
    <row r="62">
      <c r="A62" s="14"/>
      <c r="B62" s="15"/>
      <c r="C62" s="16"/>
      <c r="D62" s="16"/>
      <c r="E62" s="16"/>
      <c r="F62" s="16"/>
      <c r="G62" s="19"/>
    </row>
    <row r="63">
      <c r="A63" s="24"/>
      <c r="B63" s="25"/>
      <c r="C63" s="26"/>
      <c r="D63" s="26"/>
      <c r="E63" s="26"/>
      <c r="F63" s="26"/>
      <c r="G63" s="19"/>
    </row>
    <row r="64">
      <c r="A64" s="4"/>
      <c r="B64" s="4"/>
      <c r="C64" s="4"/>
      <c r="D64" s="4"/>
      <c r="E64" s="4"/>
      <c r="F64" s="4"/>
      <c r="G64" s="4"/>
    </row>
    <row r="65">
      <c r="A65" s="27" t="s">
        <v>82</v>
      </c>
      <c r="B65" s="28"/>
      <c r="C65" s="27" t="s">
        <v>83</v>
      </c>
      <c r="D65" s="27"/>
      <c r="E65" s="29"/>
      <c r="F65" s="30" t="s">
        <v>84</v>
      </c>
      <c r="G65" s="4"/>
    </row>
    <row r="66">
      <c r="A66" s="31"/>
      <c r="B66" s="28"/>
      <c r="C66" s="28"/>
      <c r="D66" s="28"/>
      <c r="E66" s="29"/>
      <c r="F66" s="32"/>
      <c r="G66" s="4"/>
    </row>
    <row r="67">
      <c r="G67" s="4"/>
    </row>
    <row r="68">
      <c r="A68" s="33" t="s">
        <v>85</v>
      </c>
      <c r="B68" s="28"/>
      <c r="C68" s="33" t="s">
        <v>86</v>
      </c>
      <c r="D68" s="33"/>
      <c r="E68" s="4"/>
      <c r="F68" s="34" t="s">
        <v>87</v>
      </c>
      <c r="G68" s="4"/>
    </row>
    <row r="69">
      <c r="A69" s="35" t="s">
        <v>88</v>
      </c>
      <c r="B69" s="28"/>
      <c r="C69" s="35" t="s">
        <v>89</v>
      </c>
      <c r="D69" s="35"/>
      <c r="E69" s="4"/>
      <c r="F69" s="36" t="s">
        <v>90</v>
      </c>
    </row>
    <row r="70">
      <c r="C70" s="30"/>
    </row>
    <row r="71" hidden="1">
      <c r="A71" s="37"/>
      <c r="B71" s="38" t="s">
        <v>91</v>
      </c>
      <c r="D71" s="20"/>
    </row>
    <row r="72" hidden="1">
      <c r="A72" s="39"/>
      <c r="B72" s="40" t="s">
        <v>92</v>
      </c>
      <c r="C72" s="41">
        <v>36000.0</v>
      </c>
    </row>
    <row r="73" hidden="1">
      <c r="A73" s="39"/>
      <c r="B73" s="42" t="s">
        <v>19</v>
      </c>
      <c r="C73" s="43"/>
    </row>
    <row r="74" hidden="1">
      <c r="A74" s="39"/>
      <c r="B74" s="43"/>
      <c r="C74" s="43"/>
      <c r="E74" s="27" t="s">
        <v>82</v>
      </c>
    </row>
    <row r="75" hidden="1">
      <c r="A75" s="39"/>
      <c r="B75" s="40" t="s">
        <v>93</v>
      </c>
      <c r="C75" s="44">
        <v>36000.0</v>
      </c>
      <c r="E75" s="31"/>
    </row>
    <row r="76" hidden="1">
      <c r="A76" s="39"/>
      <c r="B76" s="42" t="s">
        <v>24</v>
      </c>
      <c r="C76" s="43"/>
    </row>
    <row r="77" hidden="1">
      <c r="A77" s="39"/>
      <c r="B77" s="43"/>
      <c r="C77" s="43"/>
      <c r="E77" s="33" t="s">
        <v>85</v>
      </c>
    </row>
    <row r="78" hidden="1">
      <c r="A78" s="39"/>
      <c r="B78" s="40" t="s">
        <v>94</v>
      </c>
      <c r="C78" s="44">
        <v>36000.0</v>
      </c>
      <c r="E78" s="35" t="s">
        <v>88</v>
      </c>
    </row>
    <row r="79" hidden="1">
      <c r="A79" s="39"/>
      <c r="B79" s="42" t="s">
        <v>43</v>
      </c>
      <c r="C79" s="43"/>
    </row>
    <row r="80" hidden="1">
      <c r="A80" s="39"/>
      <c r="B80" s="43"/>
      <c r="C80" s="43"/>
    </row>
    <row r="81" hidden="1">
      <c r="A81" s="39"/>
      <c r="B81" s="40" t="s">
        <v>95</v>
      </c>
      <c r="C81" s="44">
        <f>sum(C72,C75,C78)</f>
        <v>108000</v>
      </c>
      <c r="E81" s="27" t="s">
        <v>83</v>
      </c>
    </row>
    <row r="82" hidden="1">
      <c r="A82" s="39"/>
      <c r="B82" s="43"/>
      <c r="C82" s="43"/>
      <c r="D82" s="20"/>
      <c r="E82" s="28"/>
    </row>
    <row r="83" hidden="1">
      <c r="A83" s="39"/>
      <c r="B83" s="39" t="s">
        <v>96</v>
      </c>
      <c r="C83" s="43"/>
      <c r="D83" s="20"/>
    </row>
    <row r="84" hidden="1">
      <c r="A84" s="39"/>
      <c r="B84" s="45" t="s">
        <v>97</v>
      </c>
      <c r="C84" s="46">
        <v>16200.0</v>
      </c>
      <c r="D84" s="20"/>
      <c r="E84" s="33" t="s">
        <v>86</v>
      </c>
    </row>
    <row r="85" hidden="1">
      <c r="A85" s="39"/>
      <c r="B85" s="45" t="s">
        <v>98</v>
      </c>
      <c r="C85" s="46">
        <v>10800.0</v>
      </c>
      <c r="D85" s="20"/>
      <c r="E85" s="35" t="s">
        <v>89</v>
      </c>
    </row>
    <row r="86" hidden="1">
      <c r="A86" s="39"/>
      <c r="B86" s="45" t="s">
        <v>63</v>
      </c>
      <c r="C86" s="46">
        <v>21600.0</v>
      </c>
      <c r="D86" s="20"/>
    </row>
    <row r="87" hidden="1">
      <c r="A87" s="39"/>
      <c r="B87" s="42" t="s">
        <v>99</v>
      </c>
      <c r="C87" s="47">
        <v>59400.0</v>
      </c>
      <c r="D87" s="20"/>
    </row>
    <row r="88" hidden="1">
      <c r="A88" s="39"/>
      <c r="B88" s="43"/>
      <c r="C88" s="43"/>
      <c r="D88" s="20"/>
    </row>
    <row r="89" hidden="1">
      <c r="A89" s="39"/>
      <c r="B89" s="39" t="s">
        <v>100</v>
      </c>
      <c r="C89" s="43"/>
      <c r="D89" s="20"/>
      <c r="E89" s="30" t="s">
        <v>84</v>
      </c>
    </row>
    <row r="90" hidden="1">
      <c r="A90" s="39"/>
      <c r="B90" s="45" t="s">
        <v>101</v>
      </c>
      <c r="C90" s="46">
        <v>20000.0</v>
      </c>
      <c r="D90" s="20"/>
      <c r="E90" s="32"/>
    </row>
    <row r="91" hidden="1">
      <c r="A91" s="39"/>
      <c r="B91" s="45" t="s">
        <v>102</v>
      </c>
      <c r="C91" s="46">
        <v>10000.0</v>
      </c>
      <c r="D91" s="20"/>
    </row>
    <row r="92" hidden="1">
      <c r="A92" s="39"/>
      <c r="B92" s="45" t="s">
        <v>103</v>
      </c>
      <c r="C92" s="46">
        <v>50000.0</v>
      </c>
      <c r="D92" s="20"/>
      <c r="E92" s="34" t="s">
        <v>87</v>
      </c>
    </row>
    <row r="93" hidden="1">
      <c r="A93" s="39"/>
      <c r="B93" s="43"/>
      <c r="C93" s="43"/>
      <c r="D93" s="20"/>
      <c r="E93" s="36" t="s">
        <v>90</v>
      </c>
    </row>
    <row r="94" hidden="1">
      <c r="A94" s="39"/>
      <c r="B94" s="45" t="s">
        <v>104</v>
      </c>
      <c r="C94" s="46">
        <v>423893.97</v>
      </c>
      <c r="D94" s="20"/>
    </row>
    <row r="95" hidden="1">
      <c r="A95" s="39"/>
      <c r="B95" s="45" t="s">
        <v>105</v>
      </c>
      <c r="C95" s="46">
        <v>37700.0</v>
      </c>
      <c r="D95" s="20"/>
    </row>
    <row r="96" hidden="1">
      <c r="A96" s="37"/>
      <c r="D96" s="20"/>
    </row>
    <row r="97" hidden="1">
      <c r="A97" s="37"/>
      <c r="B97" s="48" t="s">
        <v>106</v>
      </c>
      <c r="C97" s="46">
        <v>461593.97</v>
      </c>
      <c r="D97" s="20"/>
    </row>
    <row r="98" hidden="1">
      <c r="A98" s="37"/>
      <c r="B98" s="48" t="s">
        <v>107</v>
      </c>
      <c r="C98" s="46">
        <v>80000.0</v>
      </c>
      <c r="D98" s="20"/>
    </row>
    <row r="99" hidden="1">
      <c r="A99" s="37"/>
      <c r="B99" s="49" t="s">
        <v>108</v>
      </c>
      <c r="C99" s="50">
        <v>381593.97</v>
      </c>
      <c r="D99" s="20"/>
    </row>
    <row r="100" hidden="1">
      <c r="A100" s="37"/>
      <c r="D100" s="20"/>
    </row>
    <row r="101">
      <c r="A101" s="37"/>
      <c r="D101" s="20"/>
    </row>
    <row r="102">
      <c r="A102" s="37"/>
      <c r="D102" s="20"/>
    </row>
    <row r="103">
      <c r="A103" s="37"/>
      <c r="D103" s="20"/>
    </row>
    <row r="104">
      <c r="A104" s="37"/>
      <c r="D104" s="20"/>
    </row>
    <row r="105" hidden="1">
      <c r="A105" s="37" t="s">
        <v>109</v>
      </c>
      <c r="D105" s="20"/>
    </row>
    <row r="106" hidden="1">
      <c r="A106" s="51" t="s">
        <v>110</v>
      </c>
      <c r="B106" s="51" t="s">
        <v>111</v>
      </c>
      <c r="C106" s="51" t="s">
        <v>112</v>
      </c>
      <c r="D106" s="51" t="s">
        <v>113</v>
      </c>
    </row>
    <row r="107" hidden="1">
      <c r="A107" s="52">
        <v>15.0</v>
      </c>
      <c r="B107" s="53" t="s">
        <v>114</v>
      </c>
      <c r="C107" s="54" t="s">
        <v>115</v>
      </c>
      <c r="D107" s="55">
        <v>10000.0</v>
      </c>
    </row>
    <row r="108" hidden="1">
      <c r="D108" s="20"/>
    </row>
    <row r="109" hidden="1">
      <c r="A109" s="43"/>
      <c r="B109" s="28" t="s">
        <v>116</v>
      </c>
      <c r="C109" s="27"/>
      <c r="D109" s="42"/>
    </row>
    <row r="110" hidden="1">
      <c r="A110" s="43"/>
      <c r="B110" s="56" t="s">
        <v>117</v>
      </c>
      <c r="C110" s="57">
        <v>10000.0</v>
      </c>
      <c r="D110" s="42"/>
    </row>
    <row r="111" hidden="1">
      <c r="A111" s="43"/>
      <c r="B111" s="56" t="s">
        <v>118</v>
      </c>
      <c r="C111" s="57">
        <v>10000.0</v>
      </c>
      <c r="D111" s="42"/>
    </row>
    <row r="112" hidden="1">
      <c r="A112" s="43"/>
      <c r="B112" s="58" t="s">
        <v>119</v>
      </c>
      <c r="C112" s="57">
        <v>10000.0</v>
      </c>
      <c r="D112" s="42"/>
    </row>
    <row r="113" hidden="1">
      <c r="A113" s="43"/>
      <c r="B113" s="59" t="s">
        <v>16</v>
      </c>
      <c r="C113" s="60">
        <v>30000.0</v>
      </c>
      <c r="D113" s="42"/>
    </row>
    <row r="114" hidden="1">
      <c r="A114" s="43"/>
      <c r="B114" s="42"/>
      <c r="C114" s="61"/>
      <c r="D114" s="42"/>
    </row>
    <row r="115" hidden="1">
      <c r="A115" s="43"/>
      <c r="B115" s="62">
        <v>2020.0</v>
      </c>
      <c r="C115" s="63">
        <v>92240.0</v>
      </c>
      <c r="D115" s="42"/>
    </row>
    <row r="116" hidden="1">
      <c r="A116" s="64"/>
      <c r="B116" s="65">
        <v>2021.0</v>
      </c>
      <c r="C116" s="63">
        <v>149476.64</v>
      </c>
      <c r="D116" s="64"/>
    </row>
    <row r="117" hidden="1">
      <c r="A117" s="64"/>
      <c r="B117" s="65">
        <v>2022.0</v>
      </c>
      <c r="C117" s="63">
        <v>211120.6</v>
      </c>
      <c r="D117" s="64"/>
      <c r="E117" s="27" t="s">
        <v>82</v>
      </c>
    </row>
    <row r="118" hidden="1">
      <c r="A118" s="64"/>
      <c r="B118" s="66" t="s">
        <v>120</v>
      </c>
      <c r="C118" s="67">
        <f>sum(C115:C117)</f>
        <v>452837.24</v>
      </c>
      <c r="D118" s="64"/>
      <c r="E118" s="31"/>
    </row>
    <row r="119" hidden="1">
      <c r="A119" s="64"/>
      <c r="B119" s="68" t="s">
        <v>121</v>
      </c>
      <c r="C119" s="69">
        <f>C118*0.15</f>
        <v>67925.586</v>
      </c>
      <c r="D119" s="64"/>
    </row>
    <row r="120" hidden="1">
      <c r="A120" s="64"/>
      <c r="B120" s="68" t="s">
        <v>122</v>
      </c>
      <c r="C120" s="69">
        <v>30000.0</v>
      </c>
      <c r="D120" s="64"/>
      <c r="E120" s="33" t="s">
        <v>85</v>
      </c>
    </row>
    <row r="121" hidden="1">
      <c r="A121" s="64"/>
      <c r="B121" s="70" t="s">
        <v>120</v>
      </c>
      <c r="C121" s="71">
        <f>C118-C119-C120</f>
        <v>354911.654</v>
      </c>
      <c r="D121" s="64"/>
      <c r="E121" s="35" t="s">
        <v>88</v>
      </c>
    </row>
    <row r="122" hidden="1">
      <c r="A122" s="27"/>
      <c r="B122" s="28"/>
      <c r="C122" s="27"/>
      <c r="D122" s="27"/>
      <c r="J122" s="28"/>
    </row>
    <row r="123" hidden="1">
      <c r="A123" s="27"/>
      <c r="B123" s="72" t="s">
        <v>123</v>
      </c>
      <c r="C123" s="73">
        <v>118748.6</v>
      </c>
      <c r="D123" s="74"/>
      <c r="G123" s="28"/>
      <c r="H123" s="28"/>
      <c r="I123" s="28"/>
      <c r="J123" s="28"/>
    </row>
    <row r="124" hidden="1">
      <c r="A124" s="27"/>
      <c r="B124" s="75" t="s">
        <v>124</v>
      </c>
      <c r="C124" s="76">
        <v>39763.0</v>
      </c>
      <c r="D124" s="74"/>
      <c r="E124" s="27" t="s">
        <v>83</v>
      </c>
      <c r="G124" s="28"/>
      <c r="H124" s="28"/>
      <c r="I124" s="77"/>
      <c r="J124" s="78"/>
    </row>
    <row r="125" hidden="1">
      <c r="A125" s="27"/>
      <c r="B125" s="79" t="s">
        <v>125</v>
      </c>
      <c r="C125" s="80">
        <v>36400.0</v>
      </c>
      <c r="D125" s="74"/>
      <c r="E125" s="28"/>
    </row>
    <row r="126" hidden="1">
      <c r="A126" s="27"/>
      <c r="B126" s="81" t="s">
        <v>120</v>
      </c>
      <c r="C126" s="82">
        <f>sum(C123:C125)</f>
        <v>194911.6</v>
      </c>
      <c r="D126" s="83"/>
    </row>
    <row r="127" hidden="1">
      <c r="A127" s="27"/>
      <c r="B127" s="42" t="s">
        <v>126</v>
      </c>
      <c r="C127" s="43"/>
      <c r="D127" s="42"/>
      <c r="E127" s="33" t="s">
        <v>86</v>
      </c>
    </row>
    <row r="128" hidden="1">
      <c r="A128" s="27"/>
      <c r="B128" s="84" t="s">
        <v>127</v>
      </c>
      <c r="C128" s="85">
        <f>0.15*C126</f>
        <v>29236.74</v>
      </c>
      <c r="D128" s="42"/>
      <c r="E128" s="35" t="s">
        <v>89</v>
      </c>
    </row>
    <row r="129" hidden="1">
      <c r="A129" s="27"/>
      <c r="B129" s="84" t="s">
        <v>128</v>
      </c>
      <c r="C129" s="85">
        <f>0.1*C126</f>
        <v>19491.16</v>
      </c>
      <c r="D129" s="42"/>
    </row>
    <row r="130" hidden="1">
      <c r="A130" s="27"/>
      <c r="B130" s="84" t="s">
        <v>129</v>
      </c>
      <c r="C130" s="85">
        <f>0.2*C126</f>
        <v>38982.32</v>
      </c>
      <c r="D130" s="42"/>
    </row>
    <row r="131" hidden="1">
      <c r="A131" s="27"/>
      <c r="B131" s="86" t="s">
        <v>130</v>
      </c>
      <c r="C131" s="85">
        <f>0.55*C126</f>
        <v>107201.38</v>
      </c>
      <c r="D131" s="42"/>
      <c r="E131" s="30" t="s">
        <v>84</v>
      </c>
    </row>
    <row r="132" hidden="1">
      <c r="A132" s="27"/>
      <c r="B132" s="28"/>
      <c r="C132" s="28"/>
      <c r="D132" s="28"/>
      <c r="E132" s="32"/>
    </row>
    <row r="133" hidden="1">
      <c r="A133" s="27"/>
      <c r="B133" s="59" t="s">
        <v>131</v>
      </c>
      <c r="C133" s="87">
        <f>C121</f>
        <v>354911.654</v>
      </c>
      <c r="D133" s="28"/>
    </row>
    <row r="134" hidden="1">
      <c r="A134" s="27"/>
      <c r="B134" s="59" t="s">
        <v>132</v>
      </c>
      <c r="C134" s="87">
        <f>C130</f>
        <v>38982.32</v>
      </c>
      <c r="D134" s="28"/>
      <c r="E134" s="88" t="s">
        <v>133</v>
      </c>
    </row>
    <row r="135" hidden="1">
      <c r="A135" s="27"/>
      <c r="B135" s="89" t="s">
        <v>134</v>
      </c>
      <c r="C135" s="90">
        <f>sum(C133:C134)</f>
        <v>393893.974</v>
      </c>
      <c r="D135" s="28"/>
      <c r="E135" s="36" t="s">
        <v>90</v>
      </c>
    </row>
    <row r="136" hidden="1">
      <c r="A136" s="27"/>
      <c r="B136" s="28"/>
      <c r="C136" s="28"/>
      <c r="D136" s="28"/>
    </row>
    <row r="137" hidden="1">
      <c r="A137" s="27"/>
      <c r="B137" s="28"/>
      <c r="C137" s="28"/>
      <c r="D137" s="28"/>
    </row>
    <row r="138" hidden="1">
      <c r="A138" s="27"/>
      <c r="B138" s="28"/>
      <c r="C138" s="28"/>
      <c r="D138" s="28"/>
    </row>
    <row r="139" hidden="1">
      <c r="G139" s="4"/>
    </row>
    <row r="140" hidden="1">
      <c r="G140" s="4"/>
    </row>
    <row r="141" hidden="1">
      <c r="G141" s="4"/>
    </row>
    <row r="142" hidden="1">
      <c r="G142" s="4"/>
    </row>
    <row r="143" hidden="1"/>
    <row r="144" hidden="1">
      <c r="D144" s="20"/>
    </row>
    <row r="145" hidden="1">
      <c r="D145" s="20"/>
    </row>
    <row r="146" hidden="1">
      <c r="A146" s="27" t="s">
        <v>82</v>
      </c>
      <c r="B146" s="28"/>
      <c r="C146" s="27" t="s">
        <v>83</v>
      </c>
      <c r="D146" s="27"/>
      <c r="E146" s="29"/>
      <c r="F146" s="30" t="s">
        <v>84</v>
      </c>
    </row>
    <row r="147" hidden="1">
      <c r="A147" s="31"/>
      <c r="B147" s="28"/>
      <c r="C147" s="28"/>
      <c r="D147" s="28"/>
      <c r="E147" s="29"/>
      <c r="F147" s="32"/>
    </row>
    <row r="148" hidden="1"/>
    <row r="149" hidden="1">
      <c r="A149" s="33" t="s">
        <v>85</v>
      </c>
      <c r="B149" s="28"/>
      <c r="C149" s="33" t="s">
        <v>86</v>
      </c>
      <c r="D149" s="33"/>
      <c r="E149" s="4"/>
      <c r="F149" s="88" t="s">
        <v>133</v>
      </c>
    </row>
    <row r="150" hidden="1">
      <c r="A150" s="35" t="s">
        <v>88</v>
      </c>
      <c r="B150" s="28"/>
      <c r="C150" s="35" t="s">
        <v>89</v>
      </c>
      <c r="D150" s="35"/>
      <c r="E150" s="4"/>
      <c r="F150" s="36" t="s">
        <v>90</v>
      </c>
    </row>
    <row r="151">
      <c r="D151" s="20"/>
    </row>
    <row r="152">
      <c r="D152" s="20"/>
    </row>
    <row r="153">
      <c r="D153" s="20"/>
    </row>
    <row r="154">
      <c r="D154" s="20"/>
    </row>
    <row r="155" hidden="1">
      <c r="D155" s="20"/>
    </row>
    <row r="156" hidden="1">
      <c r="D156" s="20"/>
    </row>
    <row r="157" hidden="1">
      <c r="D157" s="20"/>
    </row>
    <row r="158" hidden="1">
      <c r="D158" s="20"/>
    </row>
    <row r="159" hidden="1">
      <c r="D159" s="20"/>
    </row>
    <row r="160" hidden="1">
      <c r="D160" s="20"/>
    </row>
    <row r="161" hidden="1">
      <c r="D161" s="20"/>
    </row>
    <row r="162" hidden="1">
      <c r="D162" s="20"/>
    </row>
    <row r="163" hidden="1">
      <c r="D163" s="20" t="s">
        <v>135</v>
      </c>
    </row>
    <row r="164" hidden="1"/>
    <row r="165" hidden="1"/>
    <row r="166" hidden="1"/>
    <row r="167" hidden="1">
      <c r="C167" s="91"/>
      <c r="D167" s="92" t="s">
        <v>136</v>
      </c>
    </row>
    <row r="168" hidden="1"/>
    <row r="169" hidden="1">
      <c r="B169" s="93"/>
      <c r="D169" s="38" t="s">
        <v>3</v>
      </c>
    </row>
    <row r="170" hidden="1">
      <c r="D170" s="94">
        <v>2020.0</v>
      </c>
      <c r="E170" s="94">
        <v>2021.0</v>
      </c>
      <c r="F170" s="94">
        <v>2022.0</v>
      </c>
      <c r="G170" s="94" t="s">
        <v>16</v>
      </c>
    </row>
    <row r="171" hidden="1">
      <c r="D171" s="95">
        <v>92240.0</v>
      </c>
      <c r="E171" s="96">
        <v>149476.64</v>
      </c>
      <c r="F171" s="97">
        <v>211120.6</v>
      </c>
      <c r="G171" s="98">
        <f>SUM(D171:F171)</f>
        <v>452837.24</v>
      </c>
    </row>
    <row r="172" hidden="1">
      <c r="E172" s="99" t="s">
        <v>137</v>
      </c>
      <c r="F172" s="100"/>
      <c r="G172" s="98">
        <f>G171*0.15</f>
        <v>67925.586</v>
      </c>
    </row>
    <row r="173" hidden="1">
      <c r="C173" s="101"/>
      <c r="F173" s="102"/>
      <c r="G173" s="103">
        <f>G171-G172</f>
        <v>384911.654</v>
      </c>
    </row>
    <row r="174" hidden="1">
      <c r="C174" s="101"/>
      <c r="D174" s="20" t="s">
        <v>116</v>
      </c>
    </row>
    <row r="175" hidden="1">
      <c r="C175" s="101"/>
      <c r="D175" s="104" t="s">
        <v>117</v>
      </c>
      <c r="E175" s="100"/>
      <c r="F175" s="105">
        <v>10000.0</v>
      </c>
    </row>
    <row r="176" hidden="1">
      <c r="C176" s="101"/>
      <c r="D176" s="106" t="s">
        <v>118</v>
      </c>
      <c r="E176" s="100"/>
      <c r="F176" s="105">
        <v>10000.0</v>
      </c>
    </row>
    <row r="177" hidden="1">
      <c r="C177" s="101"/>
      <c r="D177" s="107" t="s">
        <v>119</v>
      </c>
      <c r="E177" s="100"/>
      <c r="F177" s="105">
        <v>10000.0</v>
      </c>
      <c r="G177" s="108" t="s">
        <v>138</v>
      </c>
    </row>
    <row r="178" hidden="1">
      <c r="C178" s="101"/>
      <c r="D178" s="99" t="s">
        <v>16</v>
      </c>
      <c r="E178" s="100"/>
      <c r="F178" s="98">
        <f>SUM(F175:F177)</f>
        <v>30000</v>
      </c>
    </row>
    <row r="179" hidden="1">
      <c r="C179" s="101"/>
    </row>
    <row r="180" hidden="1">
      <c r="C180" s="101"/>
      <c r="F180" s="49" t="s">
        <v>139</v>
      </c>
      <c r="G180" s="109">
        <f>G173-F178</f>
        <v>354911.654</v>
      </c>
    </row>
    <row r="181" hidden="1">
      <c r="C181" s="101"/>
    </row>
    <row r="182" hidden="1">
      <c r="C182" s="101"/>
    </row>
    <row r="183" hidden="1">
      <c r="C183" s="101"/>
      <c r="D183" s="110" t="s">
        <v>82</v>
      </c>
      <c r="E183" s="43"/>
      <c r="F183" s="111"/>
      <c r="G183" s="110" t="s">
        <v>83</v>
      </c>
      <c r="H183" s="43"/>
    </row>
    <row r="184" hidden="1">
      <c r="C184" s="101"/>
      <c r="D184" s="110"/>
      <c r="E184" s="43"/>
      <c r="F184" s="111"/>
      <c r="G184" s="43"/>
      <c r="H184" s="43"/>
    </row>
    <row r="185" hidden="1">
      <c r="C185" s="101"/>
      <c r="D185" s="111" t="s">
        <v>85</v>
      </c>
      <c r="E185" s="43"/>
      <c r="F185" s="43"/>
      <c r="G185" s="111" t="s">
        <v>140</v>
      </c>
      <c r="H185" s="43"/>
    </row>
    <row r="186" hidden="1">
      <c r="C186" s="101"/>
      <c r="D186" s="112" t="s">
        <v>88</v>
      </c>
      <c r="E186" s="43"/>
      <c r="F186" s="43"/>
      <c r="G186" s="112" t="s">
        <v>89</v>
      </c>
      <c r="H186" s="43"/>
    </row>
    <row r="187" hidden="1">
      <c r="C187" s="101"/>
    </row>
    <row r="188" hidden="1">
      <c r="C188" s="101"/>
    </row>
    <row r="189">
      <c r="C189" s="101"/>
    </row>
    <row r="190">
      <c r="C190" s="101"/>
    </row>
  </sheetData>
  <mergeCells count="8">
    <mergeCell ref="A2:C2"/>
    <mergeCell ref="A63:B63"/>
    <mergeCell ref="D167:G167"/>
    <mergeCell ref="E172:F172"/>
    <mergeCell ref="D175:E175"/>
    <mergeCell ref="D176:E176"/>
    <mergeCell ref="D177:E177"/>
    <mergeCell ref="D178:E178"/>
  </mergeCells>
  <printOptions gridLines="1" horizontalCentered="1" verticalCentered="1"/>
  <pageMargins bottom="0.6" footer="0.0" header="0.0" left="0.3" right="0.3" top="0.3"/>
  <pageSetup fitToWidth="0" paperSize="14" orientation="portrait" pageOrder="overThenDown"/>
  <drawing r:id="rId1"/>
</worksheet>
</file>