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dger per minister" sheetId="1" r:id="rId5"/>
    <sheet state="visible" name="ledger per churches" sheetId="2" r:id="rId6"/>
    <sheet state="visible" name="FOREIGN MISSIONBible School" sheetId="3" r:id="rId7"/>
  </sheets>
  <definedNames/>
  <calcPr/>
</workbook>
</file>

<file path=xl/sharedStrings.xml><?xml version="1.0" encoding="utf-8"?>
<sst xmlns="http://schemas.openxmlformats.org/spreadsheetml/2006/main" count="393" uniqueCount="186">
  <si>
    <t>AOG PHILIPPINES (NORCEMIN DISTRICT)</t>
  </si>
  <si>
    <t xml:space="preserve"> </t>
  </si>
  <si>
    <t>FOREIGN MISSION For the Year 2026</t>
  </si>
  <si>
    <t>Church Tithes - Year 2026</t>
  </si>
  <si>
    <t>Minister Tithes - Year 2026</t>
  </si>
  <si>
    <t>South Section</t>
  </si>
  <si>
    <t>BENEVOLENCE</t>
  </si>
  <si>
    <t>No.</t>
  </si>
  <si>
    <t>Name of Minister</t>
  </si>
  <si>
    <t>Name of Church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</si>
  <si>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</si>
  <si>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</si>
  <si>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</si>
  <si>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</si>
  <si>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</si>
  <si>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</si>
  <si>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</si>
  <si>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</si>
  <si>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</si>
  <si>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</si>
  <si>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</si>
  <si>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</si>
  <si>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</si>
  <si>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Asentista, Mark Owen</t>
  </si>
  <si>
    <t>AG Agusan, CDO</t>
  </si>
  <si>
    <t>Abroguenia, Argie Niel</t>
  </si>
  <si>
    <t>Asentista, Teresita</t>
  </si>
  <si>
    <t>Apurado, Joey</t>
  </si>
  <si>
    <t>AG Agusan, CDO (Tinao)</t>
  </si>
  <si>
    <t>Asoy, Maria Corazon</t>
  </si>
  <si>
    <t>Balong, Nelson</t>
  </si>
  <si>
    <t>Arquero, Jocelyn</t>
  </si>
  <si>
    <t>AG Alangalang, Alae</t>
  </si>
  <si>
    <t>Bagnol, Elvie</t>
  </si>
  <si>
    <t>AG Mahayag, CDO.</t>
  </si>
  <si>
    <t>Bagnol, Ricky</t>
  </si>
  <si>
    <t>Balisi, Benigno</t>
  </si>
  <si>
    <t>Boyonas, Lucia</t>
  </si>
  <si>
    <t>AG Awol</t>
  </si>
  <si>
    <t>Boyonas, Lope, Jr. (Mamb.)</t>
  </si>
  <si>
    <t>Casas, Aleli</t>
  </si>
  <si>
    <t>AG Balubal, CDO.</t>
  </si>
  <si>
    <t>Casas, Fernando</t>
  </si>
  <si>
    <t>AG Bugo, CDO.</t>
  </si>
  <si>
    <t>Calunsag, Jay</t>
  </si>
  <si>
    <t>Del Puerto, Joseph</t>
  </si>
  <si>
    <t>Cogon Church</t>
  </si>
  <si>
    <t>Dumana, Joyce</t>
  </si>
  <si>
    <t>Fajardo, Evelyn</t>
  </si>
  <si>
    <t>Boyonas, David Sam</t>
  </si>
  <si>
    <t>AG Cawayan, Impasug-ong</t>
  </si>
  <si>
    <t>Hapayon, Melchor</t>
  </si>
  <si>
    <t>AG Divisoria</t>
  </si>
  <si>
    <t>Landuay, Alma</t>
  </si>
  <si>
    <t>Macana, Celio</t>
  </si>
  <si>
    <t>AG Dalirig</t>
  </si>
  <si>
    <t>Boyonas, Lope, Jr. (Balubal)</t>
  </si>
  <si>
    <t>Maambong, Renante</t>
  </si>
  <si>
    <t>Monestino, Efren</t>
  </si>
  <si>
    <t xml:space="preserve">Boyonas, Eli Uel </t>
  </si>
  <si>
    <t>AG Ilignan (KM. 4)</t>
  </si>
  <si>
    <t>AG Impalutao, Imp.</t>
  </si>
  <si>
    <t>Noval, Pepito Ephraim</t>
  </si>
  <si>
    <t>Boyonas, Lucia (Pulog, MF)</t>
  </si>
  <si>
    <t>AG Impasug-ong (Pob.)</t>
  </si>
  <si>
    <t>Pacaldo, John Mark</t>
  </si>
  <si>
    <t>Pantanosas, Maria Paz</t>
  </si>
  <si>
    <t>AG Jofelmor, CDO.</t>
  </si>
  <si>
    <t>Poloy, Romulo</t>
  </si>
  <si>
    <t>Boyonas, Lucia (Alang2, Alae)</t>
  </si>
  <si>
    <t>Puerto, Joseph Dal</t>
  </si>
  <si>
    <t>AG Kalabugao</t>
  </si>
  <si>
    <t>AG Kalugmanan</t>
  </si>
  <si>
    <t>Tabacoan, Gloria</t>
  </si>
  <si>
    <t>Tandog, Ana Richie</t>
  </si>
  <si>
    <t>AG Kapehan</t>
  </si>
  <si>
    <t>Tandog, Bernie</t>
  </si>
  <si>
    <t>AG Kibenton</t>
  </si>
  <si>
    <t>Tinolan, Arnold</t>
  </si>
  <si>
    <t>Cenabre, Marjie</t>
  </si>
  <si>
    <t>AG Kubayan, Kibenton</t>
  </si>
  <si>
    <t>Tinolan, Evelyn</t>
  </si>
  <si>
    <t>Cenabre, Josie</t>
  </si>
  <si>
    <t>AG Kisolon</t>
  </si>
  <si>
    <t>Ursal, Reynald</t>
  </si>
  <si>
    <t>Noval, Lydrene</t>
  </si>
  <si>
    <t>Dacobor, Lemuel</t>
  </si>
  <si>
    <t>AG Lafortuna</t>
  </si>
  <si>
    <t>AG Libona-Crossing</t>
  </si>
  <si>
    <t>AG Lindaban</t>
  </si>
  <si>
    <t>Dumana, Jeron</t>
  </si>
  <si>
    <t>AG Lunocan</t>
  </si>
  <si>
    <t>AG Lupiagan</t>
  </si>
  <si>
    <t>Grepon, Benzar</t>
  </si>
  <si>
    <t>Gumaling, Venus</t>
  </si>
  <si>
    <t>AG Mambatangan</t>
  </si>
  <si>
    <t>AG Mampayag, MFB.</t>
  </si>
  <si>
    <t>Hilaylay, Warnel</t>
  </si>
  <si>
    <t>AG Manolo Fortich</t>
  </si>
  <si>
    <t>AG Mantibugao</t>
  </si>
  <si>
    <t>Lumawas, Fernando P.</t>
  </si>
  <si>
    <t>AG Miranda, Damilag</t>
  </si>
  <si>
    <t>AG Agusan, CDO.</t>
  </si>
  <si>
    <t>Maambong, Christi</t>
  </si>
  <si>
    <t>AG Monching</t>
  </si>
  <si>
    <t>AG Patulangan - Bayong</t>
  </si>
  <si>
    <t>AG Pulog, Lunocan</t>
  </si>
  <si>
    <t>Montesino, Efren</t>
  </si>
  <si>
    <t>AG Puntian - Sumilao</t>
  </si>
  <si>
    <t>AG Quisumbing</t>
  </si>
  <si>
    <t>Nequin, Merlie</t>
  </si>
  <si>
    <t>AG Sankanan, MFB.</t>
  </si>
  <si>
    <t>Obina, Anna Kristine</t>
  </si>
  <si>
    <t>AG Libona, Crossing</t>
  </si>
  <si>
    <t>AG San Miguel</t>
  </si>
  <si>
    <t>AG LaFortuna</t>
  </si>
  <si>
    <t>Obina, Arnel</t>
  </si>
  <si>
    <t>AG San Roque</t>
  </si>
  <si>
    <t>Obina, Emelia</t>
  </si>
  <si>
    <t>AG Sayawan, IMP</t>
  </si>
  <si>
    <t>AG Mahayag, CDO</t>
  </si>
  <si>
    <t>AG Sumilao (Pob.)</t>
  </si>
  <si>
    <t>Pacaldo, John Mark KM.4</t>
  </si>
  <si>
    <t>AG Mampayag</t>
  </si>
  <si>
    <t>AG Tablon</t>
  </si>
  <si>
    <t>AG Manolo Fortich B.</t>
  </si>
  <si>
    <t>AG Vista Villa</t>
  </si>
  <si>
    <t>Pacheco, Dexie</t>
  </si>
  <si>
    <t>AG Puntian, Sumilao</t>
  </si>
  <si>
    <t>Perecho, Anabelle</t>
  </si>
  <si>
    <t>Quino, Grace</t>
  </si>
  <si>
    <t>Rebucal, Jobelyn</t>
  </si>
  <si>
    <t>Rebusada, Marisa</t>
  </si>
  <si>
    <t>Sajulga, Sabas</t>
  </si>
  <si>
    <t>Sarabia, Christian</t>
  </si>
  <si>
    <t>Prepared By:</t>
  </si>
  <si>
    <t>Tabaco, Mike Harold</t>
  </si>
  <si>
    <t>Noted &amp; Approved:</t>
  </si>
  <si>
    <t>Noted By:</t>
  </si>
  <si>
    <t>Talugco, Joshua</t>
  </si>
  <si>
    <t>Talugco, Joshua (kubayan)</t>
  </si>
  <si>
    <t>REV. GLORIA S. TABACOAN</t>
  </si>
  <si>
    <t>Tandog, Anna Ritchie</t>
  </si>
  <si>
    <t>REV. BONIFACIO D. MARTINEZ</t>
  </si>
  <si>
    <t>REV. WILFREDO CAJA</t>
  </si>
  <si>
    <t>District Treasurer</t>
  </si>
  <si>
    <t>District Superintendent</t>
  </si>
  <si>
    <t>General Treasurer</t>
  </si>
  <si>
    <t>Ugtalon, Araceli</t>
  </si>
  <si>
    <t>Minister</t>
  </si>
  <si>
    <t>15% Gen Cil Share</t>
  </si>
  <si>
    <t xml:space="preserve">Villamor, Eugenio </t>
  </si>
  <si>
    <t>Church</t>
  </si>
  <si>
    <t>10% Benevolence</t>
  </si>
  <si>
    <t>TOTAL:</t>
  </si>
  <si>
    <t>20% Section Allotment</t>
  </si>
  <si>
    <t>BIBLE SCHOOL For the Year 2026</t>
  </si>
  <si>
    <t>55% District General Fund</t>
  </si>
  <si>
    <t>AOG PHILIPPINES (NORCEMIN DISTRIUCT)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</si>
  <si>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</si>
  <si>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</si>
  <si>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</si>
  <si>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</si>
  <si>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</si>
  <si>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</si>
  <si>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</si>
  <si>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</si>
  <si>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</si>
  <si>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</si>
  <si>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</si>
  <si>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Arguero, Jocelyn</t>
  </si>
  <si>
    <t>Asentista, Terresita</t>
  </si>
  <si>
    <t>Asoy, Corazon</t>
  </si>
  <si>
    <t>Rainjul, Borres</t>
  </si>
  <si>
    <t>Boyonas, Lope Jr.</t>
  </si>
  <si>
    <t>Boyonas, Lope (Balubal)</t>
  </si>
  <si>
    <t>Lumawas, Fernando</t>
  </si>
  <si>
    <t>Puerto, Joseph Del</t>
  </si>
  <si>
    <t>Sayon, Carlo</t>
  </si>
  <si>
    <t>AG Balubal, CDO</t>
  </si>
  <si>
    <t>AG Cawayan</t>
  </si>
  <si>
    <t>AG Ilignan (KM.4)</t>
  </si>
  <si>
    <t>AG Impalutao, IMP.</t>
  </si>
  <si>
    <t>AG Sankanan, MFB</t>
  </si>
  <si>
    <t>AG Sayawan, IMP.</t>
  </si>
  <si>
    <t>AG Sumilao (Poblacion)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</si>
</sst>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&quot;₱&quot;* #,##0.00_-;\-&quot;₱&quot;* #,##0.00_-;_-&quot;₱&quot;* &quot;-&quot;??_-;_-@"/>
    <numFmt numFmtId="165" formatCode="[$₱ ]#,##0.00"/>
    <numFmt numFmtId="166" formatCode="_(₱* #,##0.00_);_(₱* (#,##0.00);_(* &quot;&quot;??_);_(@_)"/>
  </numFmts>
  <fonts count="17">
    <font>
      <sz val="11.0"/>
      <color rgb="FF000000"/>
      <name val="Calibri"/>
      <scheme val="minor"/>
    </font>
    <font>
      <sz val="10.0"/>
      <color rgb="FFFF0000"/>
      <name val="Arial"/>
    </font>
    <font>
      <sz val="11.0"/>
      <color rgb="FF000000"/>
      <name val="Arial"/>
    </font>
    <font>
      <b/>
      <sz val="11.0"/>
      <color rgb="FF000000"/>
      <name val="Arial"/>
    </font>
    <font>
      <b/>
      <u/>
      <sz val="12.0"/>
      <color rgb="FF000000"/>
      <name val="Arial"/>
    </font>
    <font>
      <b/>
      <color theme="1"/>
      <name val="Calibri"/>
    </font>
    <font>
      <color theme="1"/>
      <name val="Calibri"/>
      <scheme val="minor"/>
    </font>
    <font>
      <color theme="1"/>
      <name val="Calibri"/>
    </font>
    <font>
      <b/>
      <color theme="1"/>
      <name val="Arial"/>
    </font>
    <font>
      <color theme="1"/>
      <name val="Roboto"/>
    </font>
    <font>
      <sz val="11.0"/>
      <color theme="1"/>
      <name val="Arial"/>
    </font>
    <font>
      <sz val="11.0"/>
      <color theme="1"/>
      <name val="Calibri"/>
    </font>
    <font>
      <b/>
      <sz val="11.0"/>
      <color rgb="FFFF0000"/>
      <name val="Arial"/>
    </font>
    <font>
      <color rgb="FFFF0000"/>
      <name val="Arial"/>
    </font>
    <font>
      <b/>
      <sz val="11.0"/>
      <color theme="1"/>
      <name val="Arial"/>
    </font>
    <font>
      <i/>
      <sz val="11.0"/>
      <color theme="1"/>
      <name val="Arial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EAD1DC"/>
        <bgColor rgb="FFEAD1DC"/>
      </patternFill>
    </fill>
  </fills>
  <borders count="3">
    <border/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right/>
    </border>
  </borders>
  <cellStyleXfs count="1">
    <xf borderId="0" fillId="0" fontId="0" numFmtId="0" applyAlignment="1" applyFont="1"/>
  </cellStyleXfs>
  <cellXfs count="9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left" readingOrder="0"/>
    </xf>
    <xf borderId="0" fillId="0" fontId="2" numFmtId="0" xfId="0" applyFont="1"/>
    <xf borderId="0" fillId="0" fontId="2" numFmtId="164" xfId="0" applyFont="1" applyNumberFormat="1"/>
    <xf borderId="0" fillId="0" fontId="3" numFmtId="164" xfId="0" applyFont="1" applyNumberFormat="1"/>
    <xf borderId="0" fillId="0" fontId="3" numFmtId="0" xfId="0" applyAlignment="1" applyFont="1">
      <alignment readingOrder="0"/>
    </xf>
    <xf borderId="0" fillId="0" fontId="4" numFmtId="0" xfId="0" applyFont="1"/>
    <xf borderId="0" fillId="0" fontId="5" numFmtId="0" xfId="0" applyAlignment="1" applyFont="1">
      <alignment horizontal="center"/>
    </xf>
    <xf borderId="1" fillId="0" fontId="3" numFmtId="0" xfId="0" applyBorder="1" applyFont="1"/>
    <xf borderId="0" fillId="0" fontId="3" numFmtId="0" xfId="0" applyFont="1"/>
    <xf borderId="1" fillId="0" fontId="3" numFmtId="164" xfId="0" applyAlignment="1" applyBorder="1" applyFont="1" applyNumberFormat="1">
      <alignment horizontal="center"/>
    </xf>
    <xf borderId="0" fillId="0" fontId="3" numFmtId="164" xfId="0" applyAlignment="1" applyFont="1" applyNumberFormat="1">
      <alignment horizontal="center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/>
    </xf>
    <xf borderId="1" fillId="0" fontId="6" numFmtId="0" xfId="0" applyBorder="1" applyFont="1"/>
    <xf borderId="1" fillId="0" fontId="2" numFmtId="164" xfId="0" applyBorder="1" applyFont="1" applyNumberFormat="1"/>
    <xf borderId="0" fillId="0" fontId="7" numFmtId="0" xfId="0" applyAlignment="1" applyFont="1">
      <alignment horizontal="center"/>
    </xf>
    <xf borderId="0" fillId="0" fontId="2" numFmtId="0" xfId="0" applyAlignment="1" applyFont="1">
      <alignment horizontal="center" vertical="top"/>
    </xf>
    <xf borderId="1" fillId="0" fontId="2" numFmtId="164" xfId="0" applyAlignment="1" applyBorder="1" applyFont="1" applyNumberFormat="1">
      <alignment horizontal="right"/>
    </xf>
    <xf borderId="1" fillId="0" fontId="2" numFmtId="164" xfId="0" applyAlignment="1" applyBorder="1" applyFont="1" applyNumberFormat="1">
      <alignment horizontal="center"/>
    </xf>
    <xf borderId="0" fillId="0" fontId="2" numFmtId="0" xfId="0" applyAlignment="1" applyFont="1">
      <alignment readingOrder="0" shrinkToFit="0" vertical="top" wrapText="1"/>
    </xf>
    <xf borderId="1" fillId="0" fontId="2" numFmtId="164" xfId="0" applyAlignment="1" applyBorder="1" applyFont="1" applyNumberFormat="1">
      <alignment readingOrder="0"/>
    </xf>
    <xf borderId="0" fillId="0" fontId="2" numFmtId="164" xfId="0" applyAlignment="1" applyFont="1" applyNumberFormat="1">
      <alignment readingOrder="0" vertical="top"/>
    </xf>
    <xf borderId="0" fillId="0" fontId="2" numFmtId="0" xfId="0" applyAlignment="1" applyFont="1">
      <alignment horizontal="center" readingOrder="0" vertical="center"/>
    </xf>
    <xf borderId="0" fillId="0" fontId="2" numFmtId="164" xfId="0" applyAlignment="1" applyFont="1" applyNumberFormat="1">
      <alignment horizontal="center" readingOrder="0" vertical="top"/>
    </xf>
    <xf borderId="0" fillId="0" fontId="2" numFmtId="164" xfId="0" applyAlignment="1" applyFont="1" applyNumberFormat="1">
      <alignment readingOrder="0"/>
    </xf>
    <xf borderId="0" fillId="0" fontId="2" numFmtId="164" xfId="0" applyAlignment="1" applyFont="1" applyNumberFormat="1">
      <alignment horizontal="right" readingOrder="0"/>
    </xf>
    <xf borderId="0" fillId="0" fontId="2" numFmtId="164" xfId="0" applyAlignment="1" applyFont="1" applyNumberFormat="1">
      <alignment horizontal="center" readingOrder="0"/>
    </xf>
    <xf borderId="1" fillId="0" fontId="3" numFmtId="164" xfId="0" applyBorder="1" applyFont="1" applyNumberFormat="1"/>
    <xf borderId="0" fillId="0" fontId="3" numFmtId="164" xfId="0" applyAlignment="1" applyFont="1" applyNumberFormat="1">
      <alignment vertical="top"/>
    </xf>
    <xf borderId="0" fillId="0" fontId="8" numFmtId="165" xfId="0" applyFont="1" applyNumberFormat="1"/>
    <xf borderId="0" fillId="0" fontId="8" numFmtId="164" xfId="0" applyFont="1" applyNumberFormat="1"/>
    <xf borderId="1" fillId="0" fontId="2" numFmtId="164" xfId="0" applyAlignment="1" applyBorder="1" applyFont="1" applyNumberFormat="1">
      <alignment horizontal="right" readingOrder="0"/>
    </xf>
    <xf borderId="0" fillId="0" fontId="5" numFmtId="0" xfId="0" applyFont="1"/>
    <xf borderId="0" fillId="0" fontId="2" numFmtId="0" xfId="0" applyAlignment="1" applyFont="1">
      <alignment readingOrder="0"/>
    </xf>
    <xf borderId="1" fillId="0" fontId="2" numFmtId="164" xfId="0" applyAlignment="1" applyBorder="1" applyFont="1" applyNumberFormat="1">
      <alignment horizontal="center" readingOrder="0"/>
    </xf>
    <xf borderId="0" fillId="0" fontId="2" numFmtId="0" xfId="0" applyAlignment="1" applyFont="1">
      <alignment horizontal="center" readingOrder="0" vertical="top"/>
    </xf>
    <xf borderId="1" fillId="0" fontId="2" numFmtId="0" xfId="0" applyBorder="1" applyFont="1"/>
    <xf borderId="0" fillId="0" fontId="2" numFmtId="0" xfId="0" applyAlignment="1" applyFont="1">
      <alignment shrinkToFit="0" vertical="top" wrapText="1"/>
    </xf>
    <xf borderId="0" fillId="0" fontId="2" numFmtId="164" xfId="0" applyAlignment="1" applyFont="1" applyNumberFormat="1">
      <alignment vertical="top"/>
    </xf>
    <xf borderId="0" fillId="0" fontId="2" numFmtId="164" xfId="0" applyAlignment="1" applyFont="1" applyNumberFormat="1">
      <alignment horizontal="center" vertical="top"/>
    </xf>
    <xf borderId="0" fillId="0" fontId="2" numFmtId="0" xfId="0" applyAlignment="1" applyFont="1">
      <alignment shrinkToFit="0" vertical="top" wrapText="1"/>
    </xf>
    <xf borderId="0" fillId="2" fontId="2" numFmtId="164" xfId="0" applyAlignment="1" applyFill="1" applyFont="1" applyNumberFormat="1">
      <alignment readingOrder="0"/>
    </xf>
    <xf borderId="0" fillId="2" fontId="2" numFmtId="164" xfId="0" applyAlignment="1" applyFill="1" applyFont="1" applyNumberFormat="1">
      <alignment horizontal="right" readingOrder="0"/>
    </xf>
    <xf borderId="0" fillId="2" fontId="2" numFmtId="164" xfId="0" applyAlignment="1" applyFill="1" applyFont="1" applyNumberFormat="1">
      <alignment horizontal="center" readingOrder="0"/>
    </xf>
    <xf borderId="1" fillId="0" fontId="2" numFmtId="0" xfId="0" applyAlignment="1" applyBorder="1" applyFont="1">
      <alignment horizontal="center" vertical="center"/>
    </xf>
    <xf borderId="0" fillId="2" fontId="3" numFmtId="164" xfId="0" applyAlignment="1" applyFill="1" applyFont="1" applyNumberFormat="1">
      <alignment readingOrder="0"/>
    </xf>
    <xf borderId="0" fillId="0" fontId="9" numFmtId="166" xfId="0" applyAlignment="1" applyFont="1" applyNumberFormat="1">
      <alignment readingOrder="0"/>
    </xf>
    <xf borderId="1" fillId="0" fontId="2" numFmtId="164" xfId="0" applyAlignment="1" applyBorder="1" applyFont="1" applyNumberFormat="1">
      <alignment horizontal="center" readingOrder="0" vertical="center"/>
    </xf>
    <xf borderId="0" fillId="0" fontId="2" numFmtId="0" xfId="0" applyFont="1"/>
    <xf borderId="0" fillId="2" fontId="10" numFmtId="164" xfId="0" applyAlignment="1" applyFill="1" applyFont="1" applyNumberFormat="1">
      <alignment vertical="bottom"/>
    </xf>
    <xf borderId="0" fillId="0" fontId="11" numFmtId="164" xfId="0" applyAlignment="1" applyFont="1" applyNumberFormat="1">
      <alignment vertical="bottom"/>
    </xf>
    <xf borderId="0" fillId="0" fontId="2" numFmtId="0" xfId="0" applyAlignment="1" applyFont="1">
      <alignment horizontal="center" vertical="center"/>
    </xf>
    <xf borderId="0" fillId="2" fontId="10" numFmtId="164" xfId="0" applyAlignment="1" applyFill="1" applyFont="1" applyNumberFormat="1">
      <alignment shrinkToFit="0" vertical="bottom" wrapText="0"/>
    </xf>
    <xf borderId="0" fillId="0" fontId="3" numFmtId="0" xfId="0" applyAlignment="1" applyFont="1">
      <alignment vertical="top"/>
    </xf>
    <xf borderId="0" fillId="0" fontId="12" numFmtId="164" xfId="0" applyFont="1" applyNumberFormat="1"/>
    <xf borderId="0" fillId="2" fontId="11" numFmtId="164" xfId="0" applyAlignment="1" applyFill="1" applyFont="1" applyNumberFormat="1">
      <alignment vertical="bottom"/>
    </xf>
    <xf borderId="0" fillId="0" fontId="13" numFmtId="0" xfId="0" applyAlignment="1" applyFont="1">
      <alignment vertical="bottom"/>
    </xf>
    <xf borderId="0" fillId="2" fontId="14" numFmtId="164" xfId="0" applyAlignment="1" applyFill="1" applyFont="1" applyNumberFormat="1">
      <alignment shrinkToFit="0" vertical="bottom" wrapText="0"/>
    </xf>
    <xf borderId="2" fillId="2" fontId="14" numFmtId="0" xfId="0" applyAlignment="1" applyBorder="1" applyFill="1" applyFont="1">
      <alignment readingOrder="0" shrinkToFit="0" vertical="bottom" wrapText="0"/>
    </xf>
    <xf borderId="0" fillId="2" fontId="14" numFmtId="164" xfId="0" applyAlignment="1" applyFill="1" applyFont="1" applyNumberFormat="1">
      <alignment readingOrder="0" shrinkToFit="0" vertical="bottom" wrapText="0"/>
    </xf>
    <xf borderId="0" fillId="2" fontId="15" numFmtId="164" xfId="0" applyAlignment="1" applyFill="1" applyFont="1" applyNumberFormat="1">
      <alignment shrinkToFit="0" vertical="bottom" wrapText="0"/>
    </xf>
    <xf borderId="0" fillId="0" fontId="11" numFmtId="0" xfId="0" applyAlignment="1" applyFont="1">
      <alignment vertical="bottom"/>
    </xf>
    <xf borderId="0" fillId="3" fontId="14" numFmtId="0" xfId="0" applyAlignment="1" applyFill="1" applyFont="1">
      <alignment readingOrder="0" vertical="bottom"/>
    </xf>
    <xf borderId="0" fillId="3" fontId="11" numFmtId="164" xfId="0" applyAlignment="1" applyFill="1" applyFont="1" applyNumberFormat="1">
      <alignment vertical="bottom"/>
    </xf>
    <xf borderId="0" fillId="0" fontId="2" numFmtId="0" xfId="0" applyAlignment="1" applyFont="1">
      <alignment vertical="top"/>
    </xf>
    <xf borderId="0" fillId="3" fontId="14" numFmtId="164" xfId="0" applyAlignment="1" applyFill="1" applyFont="1" applyNumberFormat="1">
      <alignment horizontal="center" vertical="bottom"/>
    </xf>
    <xf borderId="0" fillId="3" fontId="10" numFmtId="0" xfId="0" applyAlignment="1" applyFill="1" applyFont="1">
      <alignment horizontal="right" vertical="bottom"/>
    </xf>
    <xf borderId="0" fillId="0" fontId="3" numFmtId="0" xfId="0" applyAlignment="1" applyFont="1">
      <alignment shrinkToFit="0" vertical="top" wrapText="1"/>
    </xf>
    <xf borderId="0" fillId="3" fontId="10" numFmtId="164" xfId="0" applyAlignment="1" applyFill="1" applyFont="1" applyNumberFormat="1">
      <alignment horizontal="right" vertical="bottom"/>
    </xf>
    <xf borderId="0" fillId="0" fontId="16" numFmtId="165" xfId="0" applyFont="1" applyNumberFormat="1"/>
    <xf borderId="0" fillId="3" fontId="14" numFmtId="164" xfId="0" applyAlignment="1" applyFill="1" applyFont="1" applyNumberFormat="1">
      <alignment horizontal="right" vertical="bottom"/>
    </xf>
    <xf borderId="0" fillId="4" fontId="14" numFmtId="0" xfId="0" applyAlignment="1" applyFill="1" applyFont="1">
      <alignment readingOrder="0" vertical="bottom"/>
    </xf>
    <xf borderId="0" fillId="4" fontId="11" numFmtId="164" xfId="0" applyAlignment="1" applyFill="1" applyFont="1" applyNumberFormat="1">
      <alignment vertical="bottom"/>
    </xf>
    <xf borderId="1" fillId="4" fontId="3" numFmtId="164" xfId="0" applyAlignment="1" applyBorder="1" applyFill="1" applyFont="1" applyNumberFormat="1">
      <alignment horizontal="center"/>
    </xf>
    <xf borderId="0" fillId="4" fontId="10" numFmtId="0" xfId="0" applyAlignment="1" applyFill="1" applyFont="1">
      <alignment horizontal="right" vertical="bottom"/>
    </xf>
    <xf borderId="1" fillId="4" fontId="2" numFmtId="164" xfId="0" applyAlignment="1" applyBorder="1" applyFill="1" applyFont="1" applyNumberFormat="1">
      <alignment readingOrder="0"/>
    </xf>
    <xf borderId="1" fillId="4" fontId="3" numFmtId="164" xfId="0" applyAlignment="1" applyBorder="1" applyFill="1" applyFont="1" applyNumberFormat="1">
      <alignment readingOrder="0"/>
    </xf>
    <xf borderId="0" fillId="0" fontId="14" numFmtId="0" xfId="0" applyAlignment="1" applyFont="1">
      <alignment readingOrder="0" vertical="bottom"/>
    </xf>
    <xf borderId="1" fillId="0" fontId="14" numFmtId="0" xfId="0" applyAlignment="1" applyBorder="1" applyFont="1">
      <alignment vertical="bottom"/>
    </xf>
    <xf borderId="1" fillId="0" fontId="14" numFmtId="164" xfId="0" applyAlignment="1" applyBorder="1" applyFont="1" applyNumberFormat="1">
      <alignment horizontal="center" vertical="bottom"/>
    </xf>
    <xf borderId="1" fillId="0" fontId="11" numFmtId="0" xfId="0" applyAlignment="1" applyBorder="1" applyFont="1">
      <alignment vertical="bottom"/>
    </xf>
    <xf borderId="1" fillId="0" fontId="10" numFmtId="164" xfId="0" applyAlignment="1" applyBorder="1" applyFont="1" applyNumberFormat="1">
      <alignment horizontal="right" readingOrder="0" vertical="top"/>
    </xf>
    <xf borderId="1" fillId="0" fontId="10" numFmtId="164" xfId="0" applyAlignment="1" applyBorder="1" applyFont="1" applyNumberFormat="1">
      <alignment horizontal="right" vertical="top"/>
    </xf>
    <xf borderId="1" fillId="0" fontId="14" numFmtId="164" xfId="0" applyAlignment="1" applyBorder="1" applyFont="1" applyNumberFormat="1">
      <alignment horizontal="right" vertical="bottom"/>
    </xf>
    <xf borderId="2" fillId="2" fontId="10" numFmtId="0" xfId="0" applyAlignment="1" applyBorder="1" applyFill="1" applyFont="1">
      <alignment shrinkToFit="0" vertical="bottom" wrapText="0"/>
    </xf>
    <xf borderId="0" fillId="2" fontId="16" numFmtId="0" xfId="0" applyAlignment="1" applyFill="1" applyFont="1">
      <alignment vertical="bottom"/>
    </xf>
    <xf borderId="2" fillId="2" fontId="14" numFmtId="0" xfId="0" applyAlignment="1" applyBorder="1" applyFill="1" applyFont="1">
      <alignment shrinkToFit="0" vertical="bottom" wrapText="0"/>
    </xf>
    <xf borderId="2" fillId="2" fontId="15" numFmtId="0" xfId="0" applyAlignment="1" applyBorder="1" applyFill="1" applyFont="1">
      <alignment shrinkToFit="0" vertical="bottom" wrapText="0"/>
    </xf>
    <xf borderId="1" fillId="0" fontId="11" numFmtId="164" xfId="0" applyAlignment="1" applyBorder="1" applyFont="1" applyNumberFormat="1">
      <alignment vertical="bottom"/>
    </xf>
    <xf borderId="1" fillId="0" fontId="14" numFmtId="0" xfId="0" applyAlignment="1" applyBorder="1" applyFont="1">
      <alignment horizontal="center" vertical="bottom"/>
    </xf>
    <xf borderId="1" fillId="0" fontId="11" numFmtId="0" xfId="0" applyAlignment="1" applyBorder="1" applyFont="1">
      <alignment vertical="top"/>
    </xf>
    <xf borderId="1" fillId="0" fontId="11" numFmtId="164" xfId="0" applyAlignment="1" applyBorder="1" applyFont="1" applyNumberFormat="1">
      <alignment readingOrder="0" vertical="top"/>
    </xf>
    <xf borderId="1" fillId="0" fontId="11" numFmtId="164" xfId="0" applyAlignment="1" applyBorder="1" applyFont="1" applyNumberFormat="1">
      <alignment vertical="top"/>
    </xf>
    <xf borderId="1" fillId="0" fontId="14" numFmtId="164" xfId="0" applyAlignment="1" applyBorder="1" applyFont="1" applyNumberFormat="1">
      <alignment horizontal="right" vertical="top"/>
    </xf>
    <xf borderId="0" fillId="2" fontId="14" numFmtId="164" xfId="0" applyAlignment="1" applyFill="1" applyFont="1" applyNumberFormat="1">
      <alignment vertical="bottom"/>
    </xf>
    <xf borderId="0" fillId="2" fontId="15" numFmtId="164" xfId="0" applyAlignment="1" applyFill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4.86"/>
    <col customWidth="1" min="2" max="2" width="29.57"/>
    <col customWidth="1" min="3" max="3" width="13.0"/>
    <col customWidth="1" min="4" max="4" width="14.14"/>
    <col customWidth="1" min="5" max="5" width="14.0"/>
    <col customWidth="1" min="6" max="6" width="13.71"/>
    <col customWidth="1" min="7" max="7" width="14.0"/>
    <col customWidth="1" min="8" max="8" width="13.43"/>
    <col customWidth="1" min="9" max="9" width="13.57"/>
    <col customWidth="1" min="10" max="10" width="13.29"/>
    <col customWidth="1" min="11" max="11" width="12.57"/>
    <col customWidth="1" min="12" max="13" width="13.57"/>
    <col customWidth="1" min="14" max="14" width="15.0"/>
    <col customWidth="1" min="15" max="15" width="14.71"/>
  </cols>
  <sheetData>
    <row r="1">
      <c r="A1" s="1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>
      <c r="A2" s="6" t="s">
        <v>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</row>
    <row r="3">
      <c r="A3" s="7" t="s">
        <v>5</v>
      </c>
      <c r="B3" s="3"/>
      <c r="C3" s="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R3" s="8" t="s">
        <v>6</v>
      </c>
      <c r="AF3" s="8"/>
      <c r="AG3" s="8"/>
      <c r="AH3" s="8"/>
      <c r="AI3" s="8"/>
      <c r="AJ3" s="8"/>
    </row>
    <row r="4">
      <c r="A4" s="10" t="s">
        <v>7</v>
      </c>
      <c r="B4" s="10" t="s">
        <v>8</v>
      </c>
      <c r="C4" s="12" t="s">
        <v>10</v>
      </c>
      <c r="D4" s="12" t="s">
        <v>11</v>
      </c>
      <c r="E4" s="12" t="s">
        <v>12</v>
      </c>
      <c r="F4" s="12" t="s">
        <v>13</v>
      </c>
      <c r="G4" s="12" t="s">
        <v>14</v>
      </c>
      <c r="H4" s="12" t="s">
        <v>15</v>
      </c>
      <c r="I4" s="12" t="s">
        <v>16</v>
      </c>
      <c r="J4" s="12" t="s">
        <v>17</v>
      </c>
      <c r="K4" s="12" t="s">
        <v>18</v>
      </c>
      <c r="L4" s="12" t="s">
        <v>19</v>
      </c>
      <c r="M4" s="12" t="s">
        <v>20</v>
      </c>
      <c r="N4" s="12" t="s">
        <v>21</v>
      </c>
      <c r="O4" s="12" t="s">
        <v>22</v>
      </c>
      <c r="P4" s="17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F4" s="12"/>
      <c r="AG4" s="12"/>
      <c r="AH4" s="12"/>
      <c r="AI4" s="12"/>
      <c r="AJ4" s="12"/>
    </row>
    <row r="5">
      <c r="A5" s="24"/>
      <c r="B5" s="3" t="s">
        <v>25</v>
      </c>
      <c r="C5" s="26">
        <v>44.0</v>
      </c>
      <c r="D5" s="26">
        <v>47.0</v>
      </c>
      <c r="E5" s="27"/>
      <c r="F5" s="28">
        <v>50.0</v>
      </c>
      <c r="G5" s="28">
        <v>50.0</v>
      </c>
      <c r="H5" s="26">
        <v>28.0</v>
      </c>
      <c r="I5" s="26">
        <v>41.0</v>
      </c>
      <c r="J5" s="26">
        <v>28.0</v>
      </c>
      <c r="K5" s="26"/>
      <c r="L5" s="26"/>
      <c r="M5" s="26"/>
      <c r="N5" s="26"/>
      <c r="O5" s="5">
        <f t="shared" ref="O5:O24" si="1">SUM(C5:N5)</f>
        <v>288</v>
      </c>
      <c r="P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5"/>
      <c r="AF5" s="31"/>
      <c r="AG5" s="31"/>
      <c r="AH5" s="31"/>
      <c r="AI5" s="31"/>
      <c r="AJ5" s="31"/>
    </row>
    <row r="6">
      <c r="A6" s="24"/>
      <c r="B6" s="35" t="s">
        <v>27</v>
      </c>
      <c r="C6" s="26">
        <v>250.0</v>
      </c>
      <c r="D6" s="26">
        <v>170.0</v>
      </c>
      <c r="E6" s="27"/>
      <c r="F6" s="28">
        <v>210.0</v>
      </c>
      <c r="G6" s="28">
        <v>300.0</v>
      </c>
      <c r="H6" s="26">
        <v>128.0</v>
      </c>
      <c r="I6" s="26">
        <v>200.0</v>
      </c>
      <c r="J6" s="26">
        <v>200.0</v>
      </c>
      <c r="K6" s="26"/>
      <c r="L6" s="26"/>
      <c r="M6" s="26"/>
      <c r="N6" s="26"/>
      <c r="O6" s="5">
        <f t="shared" si="1"/>
        <v>1458</v>
      </c>
      <c r="P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5"/>
      <c r="AF6" s="31"/>
      <c r="AG6" s="31"/>
      <c r="AH6" s="31"/>
      <c r="AI6" s="31"/>
      <c r="AJ6" s="31"/>
    </row>
    <row r="7">
      <c r="A7" s="24"/>
      <c r="B7" s="35" t="s">
        <v>31</v>
      </c>
      <c r="C7" s="26">
        <v>100.0</v>
      </c>
      <c r="D7" s="26">
        <v>100.0</v>
      </c>
      <c r="E7" s="27">
        <v>100.0</v>
      </c>
      <c r="F7" s="28">
        <v>100.0</v>
      </c>
      <c r="G7" s="28"/>
      <c r="H7" s="26">
        <v>200.0</v>
      </c>
      <c r="I7" s="26">
        <v>100.0</v>
      </c>
      <c r="J7" s="26">
        <v>100.0</v>
      </c>
      <c r="K7" s="26"/>
      <c r="L7" s="26"/>
      <c r="M7" s="26"/>
      <c r="N7" s="26"/>
      <c r="O7" s="5">
        <f t="shared" si="1"/>
        <v>800</v>
      </c>
      <c r="P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5"/>
      <c r="AF7" s="31"/>
      <c r="AG7" s="31"/>
      <c r="AH7" s="31"/>
      <c r="AI7" s="31"/>
      <c r="AJ7" s="31"/>
    </row>
    <row r="8">
      <c r="A8" s="24"/>
      <c r="B8" s="35" t="s">
        <v>26</v>
      </c>
      <c r="C8" s="26">
        <v>700.0</v>
      </c>
      <c r="D8" s="26">
        <v>1910.0</v>
      </c>
      <c r="E8" s="27">
        <v>1110.0</v>
      </c>
      <c r="F8" s="26">
        <v>1000.0</v>
      </c>
      <c r="G8" s="26">
        <v>1500.0</v>
      </c>
      <c r="H8" s="26">
        <v>1500.0</v>
      </c>
      <c r="I8" s="26">
        <v>1000.0</v>
      </c>
      <c r="J8" s="26">
        <v>1300.0</v>
      </c>
      <c r="K8" s="26"/>
      <c r="L8" s="26"/>
      <c r="M8" s="26"/>
      <c r="N8" s="26"/>
      <c r="O8" s="5">
        <f t="shared" si="1"/>
        <v>10020</v>
      </c>
      <c r="P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5"/>
      <c r="AF8" s="31"/>
      <c r="AG8" s="31"/>
      <c r="AH8" s="31"/>
      <c r="AI8" s="31"/>
      <c r="AJ8" s="31"/>
    </row>
    <row r="9">
      <c r="A9" s="24"/>
      <c r="B9" s="35" t="s">
        <v>23</v>
      </c>
      <c r="C9" s="26">
        <v>2167.48</v>
      </c>
      <c r="D9" s="26">
        <v>768.66</v>
      </c>
      <c r="E9" s="27">
        <v>993.0</v>
      </c>
      <c r="F9" s="28">
        <v>1300.2</v>
      </c>
      <c r="G9" s="28">
        <v>1483.56</v>
      </c>
      <c r="H9" s="26">
        <v>2443.5</v>
      </c>
      <c r="I9" s="26">
        <v>2379.06</v>
      </c>
      <c r="J9" s="26">
        <v>997.86</v>
      </c>
      <c r="K9" s="26"/>
      <c r="L9" s="26"/>
      <c r="M9" s="26"/>
      <c r="N9" s="26"/>
      <c r="O9" s="5">
        <f t="shared" si="1"/>
        <v>12533.32</v>
      </c>
      <c r="P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5"/>
      <c r="AF9" s="31"/>
      <c r="AG9" s="31"/>
      <c r="AH9" s="31"/>
      <c r="AI9" s="31"/>
      <c r="AJ9" s="31"/>
    </row>
    <row r="10">
      <c r="A10" s="24"/>
      <c r="B10" s="3" t="s">
        <v>29</v>
      </c>
      <c r="C10" s="26">
        <v>358.0</v>
      </c>
      <c r="D10" s="26">
        <v>358.5</v>
      </c>
      <c r="E10" s="27">
        <v>470.45</v>
      </c>
      <c r="F10" s="28">
        <v>338.01</v>
      </c>
      <c r="G10" s="28">
        <v>385.85</v>
      </c>
      <c r="H10" s="26">
        <v>368.0</v>
      </c>
      <c r="I10" s="26">
        <v>336.42</v>
      </c>
      <c r="J10" s="26">
        <v>368.22</v>
      </c>
      <c r="K10" s="26"/>
      <c r="L10" s="26"/>
      <c r="M10" s="26"/>
      <c r="N10" s="26"/>
      <c r="O10" s="5">
        <f t="shared" si="1"/>
        <v>2983.45</v>
      </c>
      <c r="P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5"/>
      <c r="AF10" s="31"/>
      <c r="AG10" s="31"/>
      <c r="AH10" s="31"/>
      <c r="AI10" s="31"/>
      <c r="AJ10" s="31"/>
    </row>
    <row r="11">
      <c r="A11" s="24"/>
      <c r="B11" s="3" t="s">
        <v>33</v>
      </c>
      <c r="C11" s="26">
        <v>500.0</v>
      </c>
      <c r="D11" s="26">
        <v>150.0</v>
      </c>
      <c r="E11" s="27">
        <v>200.0</v>
      </c>
      <c r="F11" s="28">
        <v>150.0</v>
      </c>
      <c r="G11" s="28">
        <v>200.0</v>
      </c>
      <c r="H11" s="26">
        <v>200.0</v>
      </c>
      <c r="I11" s="26">
        <v>180.0</v>
      </c>
      <c r="J11" s="26">
        <v>200.0</v>
      </c>
      <c r="K11" s="26"/>
      <c r="L11" s="26"/>
      <c r="M11" s="26"/>
      <c r="N11" s="26"/>
      <c r="O11" s="5">
        <f t="shared" si="1"/>
        <v>1780</v>
      </c>
      <c r="P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5"/>
      <c r="AF11" s="31"/>
      <c r="AG11" s="31"/>
      <c r="AH11" s="31"/>
      <c r="AI11" s="31"/>
      <c r="AJ11" s="31"/>
    </row>
    <row r="12">
      <c r="A12" s="24"/>
      <c r="B12" s="3" t="s">
        <v>35</v>
      </c>
      <c r="C12" s="26">
        <v>2072.0</v>
      </c>
      <c r="D12" s="26">
        <v>1284.57</v>
      </c>
      <c r="E12" s="27">
        <v>1735.41</v>
      </c>
      <c r="F12" s="28">
        <v>1592.55</v>
      </c>
      <c r="G12" s="28">
        <v>1386.35</v>
      </c>
      <c r="H12" s="26">
        <v>1208.51</v>
      </c>
      <c r="I12" s="26">
        <v>858.0</v>
      </c>
      <c r="J12" s="26">
        <v>1407.0</v>
      </c>
      <c r="K12" s="26"/>
      <c r="L12" s="26"/>
      <c r="M12" s="26"/>
      <c r="N12" s="26"/>
      <c r="O12" s="5">
        <f t="shared" si="1"/>
        <v>11544.39</v>
      </c>
      <c r="P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5"/>
      <c r="AF12" s="31"/>
      <c r="AG12" s="31"/>
      <c r="AH12" s="31"/>
      <c r="AI12" s="31"/>
      <c r="AJ12" s="31"/>
    </row>
    <row r="13">
      <c r="A13" s="24"/>
      <c r="B13" s="3" t="s">
        <v>30</v>
      </c>
      <c r="C13" s="26">
        <v>555.0</v>
      </c>
      <c r="D13" s="26">
        <v>830.0</v>
      </c>
      <c r="E13" s="27">
        <v>1164.0</v>
      </c>
      <c r="F13" s="28">
        <v>1000.0</v>
      </c>
      <c r="G13" s="28">
        <v>1177.0</v>
      </c>
      <c r="H13" s="26">
        <v>1037.0</v>
      </c>
      <c r="I13" s="26">
        <v>667.0</v>
      </c>
      <c r="J13" s="26">
        <v>2580.0</v>
      </c>
      <c r="K13" s="26"/>
      <c r="L13" s="26"/>
      <c r="M13" s="26"/>
      <c r="N13" s="26"/>
      <c r="O13" s="5">
        <f t="shared" si="1"/>
        <v>9010</v>
      </c>
      <c r="P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5"/>
      <c r="AF13" s="31"/>
      <c r="AG13" s="31"/>
      <c r="AH13" s="31"/>
      <c r="AI13" s="31"/>
      <c r="AJ13" s="31"/>
    </row>
    <row r="14">
      <c r="A14" s="24"/>
      <c r="B14" s="3" t="s">
        <v>49</v>
      </c>
      <c r="C14" s="26">
        <v>200.0</v>
      </c>
      <c r="D14" s="26">
        <v>100.0</v>
      </c>
      <c r="E14" s="27">
        <v>100.0</v>
      </c>
      <c r="F14" s="28">
        <v>100.0</v>
      </c>
      <c r="G14" s="28">
        <v>100.0</v>
      </c>
      <c r="H14" s="26">
        <v>100.0</v>
      </c>
      <c r="I14" s="26">
        <v>100.0</v>
      </c>
      <c r="J14" s="26">
        <v>100.0</v>
      </c>
      <c r="K14" s="26"/>
      <c r="L14" s="26"/>
      <c r="M14" s="26"/>
      <c r="N14" s="26"/>
      <c r="O14" s="5">
        <f t="shared" si="1"/>
        <v>900</v>
      </c>
      <c r="P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5"/>
      <c r="AF14" s="31"/>
      <c r="AG14" s="31"/>
      <c r="AH14" s="31"/>
      <c r="AI14" s="31"/>
      <c r="AJ14" s="31"/>
    </row>
    <row r="15">
      <c r="A15" s="24"/>
      <c r="B15" s="35" t="s">
        <v>39</v>
      </c>
      <c r="C15" s="26">
        <v>2041.45</v>
      </c>
      <c r="D15" s="26">
        <v>1378.15</v>
      </c>
      <c r="E15" s="27">
        <v>2081.15</v>
      </c>
      <c r="F15" s="28">
        <v>1759.35</v>
      </c>
      <c r="G15" s="26">
        <v>2200.8</v>
      </c>
      <c r="H15" s="26">
        <v>1300.55</v>
      </c>
      <c r="I15" s="26">
        <v>1500.0</v>
      </c>
      <c r="J15" s="26">
        <v>2400.0</v>
      </c>
      <c r="K15" s="26"/>
      <c r="L15" s="26"/>
      <c r="M15" s="26"/>
      <c r="N15" s="26"/>
      <c r="O15" s="5">
        <f t="shared" si="1"/>
        <v>14661.45</v>
      </c>
      <c r="P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5"/>
      <c r="AF15" s="31"/>
      <c r="AG15" s="31"/>
      <c r="AH15" s="31"/>
      <c r="AI15" s="31"/>
      <c r="AJ15" s="31"/>
    </row>
    <row r="16">
      <c r="A16" s="24"/>
      <c r="B16" s="3" t="s">
        <v>56</v>
      </c>
      <c r="C16" s="26">
        <v>826.91</v>
      </c>
      <c r="D16" s="26">
        <v>1398.98</v>
      </c>
      <c r="E16" s="27">
        <v>1495.87</v>
      </c>
      <c r="F16" s="26">
        <v>1404.24</v>
      </c>
      <c r="G16" s="26">
        <v>2135.32</v>
      </c>
      <c r="H16" s="26">
        <v>1181.14</v>
      </c>
      <c r="I16" s="26">
        <v>1172.78</v>
      </c>
      <c r="J16" s="26">
        <v>1178.72</v>
      </c>
      <c r="K16" s="26"/>
      <c r="L16" s="26"/>
      <c r="M16" s="26"/>
      <c r="N16" s="26"/>
      <c r="O16" s="5">
        <f t="shared" si="1"/>
        <v>10793.96</v>
      </c>
      <c r="P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5"/>
      <c r="AF16" s="31"/>
      <c r="AG16" s="31"/>
      <c r="AH16" s="31"/>
      <c r="AI16" s="31"/>
      <c r="AJ16" s="31"/>
    </row>
    <row r="17">
      <c r="A17" s="24"/>
      <c r="B17" s="35" t="s">
        <v>59</v>
      </c>
      <c r="C17" s="43">
        <v>1149.0</v>
      </c>
      <c r="D17" s="43">
        <v>1087.8</v>
      </c>
      <c r="E17" s="44">
        <v>1156.0</v>
      </c>
      <c r="F17" s="45">
        <v>800.0</v>
      </c>
      <c r="G17" s="43">
        <v>1000.0</v>
      </c>
      <c r="H17" s="43">
        <v>1024.0</v>
      </c>
      <c r="I17" s="43">
        <v>1007.0</v>
      </c>
      <c r="J17" s="43">
        <v>1375.0</v>
      </c>
      <c r="K17" s="43"/>
      <c r="L17" s="43"/>
      <c r="M17" s="43"/>
      <c r="N17" s="26"/>
      <c r="O17" s="5">
        <f t="shared" si="1"/>
        <v>8598.8</v>
      </c>
      <c r="P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5"/>
      <c r="AF17" s="31"/>
      <c r="AG17" s="31"/>
      <c r="AH17" s="31"/>
      <c r="AI17" s="31"/>
      <c r="AJ17" s="31"/>
    </row>
    <row r="18">
      <c r="A18" s="24"/>
      <c r="B18" s="35" t="s">
        <v>37</v>
      </c>
      <c r="C18" s="43">
        <v>3200.0</v>
      </c>
      <c r="D18" s="43">
        <v>3597.0</v>
      </c>
      <c r="E18" s="44">
        <v>4058.0</v>
      </c>
      <c r="F18" s="45">
        <v>3130.0</v>
      </c>
      <c r="G18" s="45">
        <v>4537.0</v>
      </c>
      <c r="H18" s="43">
        <v>3200.0</v>
      </c>
      <c r="I18" s="43">
        <v>3425.91</v>
      </c>
      <c r="J18" s="43">
        <v>4100.0</v>
      </c>
      <c r="K18" s="43"/>
      <c r="L18" s="43"/>
      <c r="M18" s="43"/>
      <c r="N18" s="26"/>
      <c r="O18" s="5">
        <f t="shared" si="1"/>
        <v>29247.91</v>
      </c>
      <c r="P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5"/>
      <c r="AF18" s="31"/>
      <c r="AG18" s="31"/>
      <c r="AH18" s="31"/>
      <c r="AI18" s="31"/>
      <c r="AJ18" s="31"/>
    </row>
    <row r="19">
      <c r="A19" s="24"/>
      <c r="B19" s="35" t="s">
        <v>63</v>
      </c>
      <c r="C19" s="43"/>
      <c r="D19" s="43"/>
      <c r="E19" s="44"/>
      <c r="F19" s="45"/>
      <c r="G19" s="45"/>
      <c r="H19" s="43"/>
      <c r="I19" s="43"/>
      <c r="J19" s="43"/>
      <c r="K19" s="43"/>
      <c r="L19" s="43"/>
      <c r="M19" s="43"/>
      <c r="N19" s="26"/>
      <c r="O19" s="5">
        <f t="shared" si="1"/>
        <v>0</v>
      </c>
      <c r="P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5"/>
      <c r="AF19" s="31"/>
      <c r="AG19" s="31"/>
      <c r="AH19" s="31"/>
      <c r="AI19" s="31"/>
      <c r="AJ19" s="31"/>
    </row>
    <row r="20">
      <c r="A20" s="24"/>
      <c r="B20" s="35" t="s">
        <v>69</v>
      </c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26"/>
      <c r="O20" s="5">
        <f t="shared" si="1"/>
        <v>0</v>
      </c>
      <c r="P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5"/>
      <c r="AF20" s="31"/>
      <c r="AG20" s="31"/>
      <c r="AH20" s="31"/>
      <c r="AI20" s="31"/>
      <c r="AJ20" s="31"/>
    </row>
    <row r="21">
      <c r="A21" s="24"/>
      <c r="B21" s="35" t="s">
        <v>44</v>
      </c>
      <c r="C21" s="43">
        <v>756.0</v>
      </c>
      <c r="D21" s="43">
        <v>756.0</v>
      </c>
      <c r="E21" s="44">
        <v>1250.0</v>
      </c>
      <c r="F21" s="45">
        <v>686.0</v>
      </c>
      <c r="G21" s="45">
        <v>1256.0</v>
      </c>
      <c r="H21" s="43">
        <v>651.0</v>
      </c>
      <c r="I21" s="43">
        <v>548.0</v>
      </c>
      <c r="J21" s="43">
        <v>781.0</v>
      </c>
      <c r="K21" s="43"/>
      <c r="L21" s="43"/>
      <c r="M21" s="43"/>
      <c r="N21" s="26"/>
      <c r="O21" s="5">
        <f t="shared" si="1"/>
        <v>6684</v>
      </c>
      <c r="P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5"/>
      <c r="AF21" s="31"/>
      <c r="AG21" s="31"/>
      <c r="AH21" s="31"/>
      <c r="AI21" s="31"/>
      <c r="AJ21" s="31"/>
    </row>
    <row r="22">
      <c r="A22" s="24"/>
      <c r="B22" s="3" t="s">
        <v>40</v>
      </c>
      <c r="C22" s="43">
        <v>100.0</v>
      </c>
      <c r="D22" s="43">
        <v>100.0</v>
      </c>
      <c r="E22" s="44">
        <v>100.0</v>
      </c>
      <c r="F22" s="45">
        <v>100.0</v>
      </c>
      <c r="G22" s="43">
        <v>100.0</v>
      </c>
      <c r="H22" s="43">
        <v>100.0</v>
      </c>
      <c r="I22" s="43">
        <v>100.0</v>
      </c>
      <c r="J22" s="43">
        <v>100.0</v>
      </c>
      <c r="K22" s="43"/>
      <c r="L22" s="43"/>
      <c r="M22" s="43"/>
      <c r="N22" s="26"/>
      <c r="O22" s="5">
        <f t="shared" si="1"/>
        <v>800</v>
      </c>
      <c r="P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5"/>
      <c r="AF22" s="31"/>
      <c r="AG22" s="31"/>
      <c r="AH22" s="31"/>
      <c r="AI22" s="31"/>
      <c r="AJ22" s="31"/>
    </row>
    <row r="23">
      <c r="A23" s="24"/>
      <c r="B23" s="3" t="s">
        <v>42</v>
      </c>
      <c r="C23" s="43">
        <v>2000.0</v>
      </c>
      <c r="D23" s="43">
        <v>2000.0</v>
      </c>
      <c r="E23" s="44">
        <v>2000.0</v>
      </c>
      <c r="F23" s="45">
        <v>2000.0</v>
      </c>
      <c r="G23" s="43">
        <v>2000.0</v>
      </c>
      <c r="H23" s="43">
        <v>2000.0</v>
      </c>
      <c r="I23" s="43">
        <v>2000.0</v>
      </c>
      <c r="J23" s="43">
        <v>2000.0</v>
      </c>
      <c r="K23" s="43"/>
      <c r="L23" s="43"/>
      <c r="M23" s="43"/>
      <c r="N23" s="26"/>
      <c r="O23" s="5">
        <f t="shared" si="1"/>
        <v>16000</v>
      </c>
      <c r="P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5"/>
      <c r="AF23" s="31"/>
      <c r="AG23" s="31"/>
      <c r="AH23" s="31"/>
      <c r="AI23" s="31"/>
      <c r="AJ23" s="31"/>
    </row>
    <row r="24">
      <c r="A24" s="24"/>
      <c r="B24" s="35" t="s">
        <v>79</v>
      </c>
      <c r="C24" s="43"/>
      <c r="D24" s="43">
        <v>400.0</v>
      </c>
      <c r="E24" s="44"/>
      <c r="F24" s="45">
        <v>700.0</v>
      </c>
      <c r="G24" s="43">
        <v>519.0</v>
      </c>
      <c r="H24" s="43">
        <v>250.0</v>
      </c>
      <c r="I24" s="43">
        <v>500.0</v>
      </c>
      <c r="J24" s="43"/>
      <c r="K24" s="43"/>
      <c r="L24" s="43"/>
      <c r="M24" s="43"/>
      <c r="N24" s="26"/>
      <c r="O24" s="5">
        <f t="shared" si="1"/>
        <v>2369</v>
      </c>
      <c r="P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5"/>
      <c r="AF24" s="31"/>
      <c r="AG24" s="31"/>
      <c r="AH24" s="31"/>
      <c r="AI24" s="31"/>
      <c r="AJ24" s="31"/>
    </row>
    <row r="25">
      <c r="A25" s="24"/>
      <c r="B25" s="35" t="s">
        <v>82</v>
      </c>
      <c r="C25" s="43"/>
      <c r="D25" s="43"/>
      <c r="E25" s="44"/>
      <c r="F25" s="45"/>
      <c r="G25" s="43">
        <v>100.0</v>
      </c>
      <c r="H25" s="43"/>
      <c r="I25" s="43">
        <v>100.0</v>
      </c>
      <c r="J25" s="43"/>
      <c r="K25" s="43"/>
      <c r="L25" s="43"/>
      <c r="M25" s="43"/>
      <c r="N25" s="26"/>
      <c r="O25" s="47">
        <v>100.0</v>
      </c>
      <c r="P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5"/>
      <c r="AF25" s="31"/>
      <c r="AG25" s="31"/>
      <c r="AH25" s="31"/>
      <c r="AI25" s="31"/>
      <c r="AJ25" s="31"/>
    </row>
    <row r="26" ht="15.75" customHeight="1">
      <c r="A26" s="24"/>
      <c r="B26" s="3" t="s">
        <v>86</v>
      </c>
      <c r="C26" s="43">
        <v>176.8</v>
      </c>
      <c r="D26" s="43">
        <v>184.0</v>
      </c>
      <c r="E26" s="44">
        <v>115.0</v>
      </c>
      <c r="F26" s="45"/>
      <c r="G26" s="45">
        <v>142.0</v>
      </c>
      <c r="H26" s="43">
        <v>194.1</v>
      </c>
      <c r="I26" s="43"/>
      <c r="J26" s="43">
        <v>150.0</v>
      </c>
      <c r="K26" s="43"/>
      <c r="L26" s="43"/>
      <c r="M26" s="43"/>
      <c r="N26" s="26"/>
      <c r="O26" s="5">
        <f t="shared" ref="O26:O41" si="2">SUM(C26:N26)</f>
        <v>961.9</v>
      </c>
      <c r="P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5"/>
      <c r="AF26" s="31"/>
      <c r="AG26" s="31"/>
      <c r="AH26" s="31"/>
      <c r="AI26" s="31"/>
      <c r="AJ26" s="31"/>
    </row>
    <row r="27" ht="15.75" customHeight="1">
      <c r="A27" s="24"/>
      <c r="B27" s="3" t="s">
        <v>45</v>
      </c>
      <c r="C27" s="43">
        <v>900.0</v>
      </c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26"/>
      <c r="O27" s="5">
        <f t="shared" si="2"/>
        <v>900</v>
      </c>
      <c r="P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5"/>
      <c r="AF27" s="31"/>
      <c r="AG27" s="31"/>
      <c r="AH27" s="31"/>
      <c r="AI27" s="31"/>
      <c r="AJ27" s="31"/>
    </row>
    <row r="28" ht="15.75" customHeight="1">
      <c r="A28" s="24"/>
      <c r="B28" s="3" t="s">
        <v>47</v>
      </c>
      <c r="C28" s="43">
        <v>424.0</v>
      </c>
      <c r="D28" s="43">
        <v>460.0</v>
      </c>
      <c r="E28" s="44">
        <v>459.0</v>
      </c>
      <c r="F28" s="45">
        <v>340.0</v>
      </c>
      <c r="G28" s="45">
        <v>633.0</v>
      </c>
      <c r="H28" s="43">
        <v>497.0</v>
      </c>
      <c r="I28" s="43">
        <v>505.0</v>
      </c>
      <c r="J28" s="43">
        <v>550.0</v>
      </c>
      <c r="K28" s="43"/>
      <c r="L28" s="43"/>
      <c r="M28" s="43"/>
      <c r="N28" s="26"/>
      <c r="O28" s="5">
        <f t="shared" si="2"/>
        <v>3868</v>
      </c>
      <c r="P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5"/>
      <c r="AF28" s="31"/>
      <c r="AG28" s="31"/>
      <c r="AH28" s="31"/>
      <c r="AI28" s="31"/>
      <c r="AJ28" s="31"/>
    </row>
    <row r="29" ht="15.75" customHeight="1">
      <c r="A29" s="24"/>
      <c r="B29" s="35" t="s">
        <v>90</v>
      </c>
      <c r="C29" s="43">
        <v>200.0</v>
      </c>
      <c r="D29" s="43">
        <v>200.0</v>
      </c>
      <c r="E29" s="43">
        <v>200.0</v>
      </c>
      <c r="F29" s="43">
        <v>200.0</v>
      </c>
      <c r="G29" s="43">
        <v>300.0</v>
      </c>
      <c r="H29" s="43">
        <v>150.0</v>
      </c>
      <c r="I29" s="43">
        <v>200.0</v>
      </c>
      <c r="J29" s="43">
        <v>200.0</v>
      </c>
      <c r="K29" s="43"/>
      <c r="L29" s="43"/>
      <c r="M29" s="43"/>
      <c r="N29" s="26"/>
      <c r="O29" s="5">
        <f t="shared" si="2"/>
        <v>1650</v>
      </c>
      <c r="P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5"/>
      <c r="AF29" s="31"/>
      <c r="AG29" s="31"/>
      <c r="AH29" s="31"/>
      <c r="AI29" s="31"/>
      <c r="AJ29" s="31"/>
    </row>
    <row r="30" ht="15.75" customHeight="1">
      <c r="A30" s="24"/>
      <c r="B30" s="35" t="s">
        <v>48</v>
      </c>
      <c r="C30" s="43">
        <v>400.0</v>
      </c>
      <c r="D30" s="43">
        <v>451.0</v>
      </c>
      <c r="E30" s="43">
        <v>500.0</v>
      </c>
      <c r="F30" s="43">
        <v>400.0</v>
      </c>
      <c r="G30" s="43">
        <v>200.0</v>
      </c>
      <c r="H30" s="43"/>
      <c r="I30" s="43">
        <v>400.0</v>
      </c>
      <c r="J30" s="43">
        <v>400.0</v>
      </c>
      <c r="K30" s="43"/>
      <c r="L30" s="43"/>
      <c r="M30" s="43"/>
      <c r="N30" s="26"/>
      <c r="O30" s="5">
        <f t="shared" si="2"/>
        <v>2751</v>
      </c>
      <c r="P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5"/>
      <c r="AF30" s="31"/>
      <c r="AG30" s="31"/>
      <c r="AH30" s="31"/>
      <c r="AI30" s="31"/>
      <c r="AJ30" s="31"/>
    </row>
    <row r="31" ht="15.75" customHeight="1">
      <c r="A31" s="24"/>
      <c r="B31" s="3" t="s">
        <v>93</v>
      </c>
      <c r="C31" s="43">
        <v>632.0</v>
      </c>
      <c r="D31" s="43">
        <v>785.0</v>
      </c>
      <c r="E31" s="44">
        <v>1172.0</v>
      </c>
      <c r="F31" s="45">
        <v>627.0</v>
      </c>
      <c r="G31" s="45">
        <v>1240.0</v>
      </c>
      <c r="H31" s="43">
        <v>412.0</v>
      </c>
      <c r="I31" s="43">
        <v>380.0</v>
      </c>
      <c r="J31" s="43">
        <v>851.0</v>
      </c>
      <c r="K31" s="43"/>
      <c r="L31" s="43"/>
      <c r="M31" s="43"/>
      <c r="N31" s="26"/>
      <c r="O31" s="5">
        <f t="shared" si="2"/>
        <v>6099</v>
      </c>
      <c r="P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5"/>
      <c r="AF31" s="31"/>
      <c r="AG31" s="31"/>
      <c r="AH31" s="31"/>
      <c r="AI31" s="31"/>
      <c r="AJ31" s="31"/>
    </row>
    <row r="32" ht="15.75" customHeight="1">
      <c r="A32" s="24"/>
      <c r="B32" s="3" t="s">
        <v>94</v>
      </c>
      <c r="C32" s="43">
        <v>100.0</v>
      </c>
      <c r="D32" s="43">
        <v>100.0</v>
      </c>
      <c r="E32" s="44">
        <v>100.0</v>
      </c>
      <c r="F32" s="45">
        <v>100.0</v>
      </c>
      <c r="G32" s="45">
        <v>100.0</v>
      </c>
      <c r="H32" s="43">
        <v>100.0</v>
      </c>
      <c r="I32" s="43">
        <v>100.0</v>
      </c>
      <c r="J32" s="43">
        <v>100.0</v>
      </c>
      <c r="K32" s="43"/>
      <c r="L32" s="43"/>
      <c r="M32" s="43"/>
      <c r="N32" s="26"/>
      <c r="O32" s="5">
        <f t="shared" si="2"/>
        <v>800</v>
      </c>
      <c r="P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5"/>
      <c r="AF32" s="31"/>
      <c r="AG32" s="31"/>
      <c r="AH32" s="31"/>
      <c r="AI32" s="31"/>
      <c r="AJ32" s="31"/>
    </row>
    <row r="33" ht="15.75" customHeight="1">
      <c r="A33" s="24"/>
      <c r="B33" s="3" t="s">
        <v>51</v>
      </c>
      <c r="C33" s="43">
        <v>300.0</v>
      </c>
      <c r="D33" s="43">
        <v>105.0</v>
      </c>
      <c r="E33" s="44">
        <v>100.0</v>
      </c>
      <c r="F33" s="45">
        <v>122.0</v>
      </c>
      <c r="G33" s="45">
        <v>200.0</v>
      </c>
      <c r="H33" s="43">
        <v>120.0</v>
      </c>
      <c r="I33" s="43">
        <v>120.0</v>
      </c>
      <c r="J33" s="43">
        <v>170.0</v>
      </c>
      <c r="K33" s="43"/>
      <c r="L33" s="43"/>
      <c r="M33" s="43"/>
      <c r="N33" s="26"/>
      <c r="O33" s="5">
        <f t="shared" si="2"/>
        <v>1237</v>
      </c>
      <c r="P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5"/>
      <c r="AF33" s="31"/>
      <c r="AG33" s="31"/>
      <c r="AH33" s="31"/>
      <c r="AI33" s="31"/>
      <c r="AJ33" s="31"/>
    </row>
    <row r="34" ht="15.75" customHeight="1">
      <c r="A34" s="24"/>
      <c r="B34" s="35" t="s">
        <v>97</v>
      </c>
      <c r="C34" s="43">
        <v>100.0</v>
      </c>
      <c r="D34" s="43">
        <v>100.0</v>
      </c>
      <c r="E34" s="43">
        <v>100.0</v>
      </c>
      <c r="F34" s="43">
        <v>100.0</v>
      </c>
      <c r="G34" s="43"/>
      <c r="H34" s="43">
        <v>200.0</v>
      </c>
      <c r="I34" s="43">
        <v>100.0</v>
      </c>
      <c r="J34" s="43">
        <v>200.0</v>
      </c>
      <c r="K34" s="43"/>
      <c r="L34" s="43"/>
      <c r="M34" s="43"/>
      <c r="N34" s="26"/>
      <c r="O34" s="5">
        <f t="shared" si="2"/>
        <v>900</v>
      </c>
      <c r="P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5"/>
      <c r="AF34" s="31"/>
      <c r="AG34" s="31"/>
      <c r="AH34" s="31"/>
      <c r="AI34" s="31"/>
      <c r="AJ34" s="31"/>
    </row>
    <row r="35" ht="15.75" customHeight="1">
      <c r="A35" s="24"/>
      <c r="B35" s="3" t="s">
        <v>53</v>
      </c>
      <c r="C35" s="43">
        <v>100.0</v>
      </c>
      <c r="D35" s="43">
        <v>100.0</v>
      </c>
      <c r="E35" s="44">
        <v>250.0</v>
      </c>
      <c r="F35" s="45">
        <v>100.0</v>
      </c>
      <c r="G35" s="45">
        <v>100.0</v>
      </c>
      <c r="H35" s="43"/>
      <c r="I35" s="43">
        <v>100.0</v>
      </c>
      <c r="J35" s="43">
        <v>100.0</v>
      </c>
      <c r="K35" s="43"/>
      <c r="L35" s="43"/>
      <c r="M35" s="43"/>
      <c r="N35" s="26"/>
      <c r="O35" s="5">
        <f t="shared" si="2"/>
        <v>850</v>
      </c>
      <c r="P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5"/>
      <c r="AF35" s="31"/>
      <c r="AG35" s="31"/>
      <c r="AH35" s="31"/>
      <c r="AI35" s="31"/>
      <c r="AJ35" s="31"/>
    </row>
    <row r="36" ht="15.75" customHeight="1">
      <c r="A36" s="24"/>
      <c r="B36" s="35" t="s">
        <v>100</v>
      </c>
      <c r="C36" s="43">
        <v>100.0</v>
      </c>
      <c r="D36" s="43">
        <v>100.0</v>
      </c>
      <c r="E36" s="43">
        <v>100.0</v>
      </c>
      <c r="F36" s="43">
        <v>100.0</v>
      </c>
      <c r="G36" s="43"/>
      <c r="H36" s="43">
        <v>200.0</v>
      </c>
      <c r="I36" s="43">
        <v>100.0</v>
      </c>
      <c r="J36" s="43">
        <v>100.0</v>
      </c>
      <c r="K36" s="43"/>
      <c r="L36" s="43"/>
      <c r="M36" s="43"/>
      <c r="N36" s="26"/>
      <c r="O36" s="5">
        <f t="shared" si="2"/>
        <v>800</v>
      </c>
      <c r="P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5"/>
      <c r="AF36" s="31"/>
      <c r="AG36" s="31"/>
      <c r="AH36" s="31"/>
      <c r="AI36" s="31"/>
      <c r="AJ36" s="31"/>
    </row>
    <row r="37" ht="15.75" customHeight="1">
      <c r="A37" s="24"/>
      <c r="B37" s="35" t="s">
        <v>103</v>
      </c>
      <c r="C37" s="43">
        <v>100.0</v>
      </c>
      <c r="D37" s="43">
        <v>100.0</v>
      </c>
      <c r="E37" s="43">
        <v>100.0</v>
      </c>
      <c r="F37" s="43">
        <v>100.0</v>
      </c>
      <c r="G37" s="43">
        <v>100.0</v>
      </c>
      <c r="H37" s="43">
        <v>100.0</v>
      </c>
      <c r="I37" s="43">
        <v>100.0</v>
      </c>
      <c r="J37" s="43">
        <v>100.0</v>
      </c>
      <c r="K37" s="43"/>
      <c r="L37" s="43"/>
      <c r="M37" s="43"/>
      <c r="N37" s="26"/>
      <c r="O37" s="5">
        <f t="shared" si="2"/>
        <v>800</v>
      </c>
      <c r="P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5"/>
      <c r="AF37" s="31"/>
      <c r="AG37" s="31"/>
      <c r="AH37" s="31"/>
      <c r="AI37" s="31"/>
      <c r="AJ37" s="31"/>
    </row>
    <row r="38" ht="15.75" customHeight="1">
      <c r="A38" s="24"/>
      <c r="B38" s="35" t="s">
        <v>57</v>
      </c>
      <c r="C38" s="43">
        <v>447.3</v>
      </c>
      <c r="D38" s="43">
        <v>611.0</v>
      </c>
      <c r="E38" s="44">
        <v>649.2</v>
      </c>
      <c r="F38" s="45">
        <v>900.2</v>
      </c>
      <c r="G38" s="45">
        <v>651.3</v>
      </c>
      <c r="H38" s="43">
        <v>549.65</v>
      </c>
      <c r="I38" s="43">
        <v>501.2</v>
      </c>
      <c r="J38" s="43">
        <v>998.9</v>
      </c>
      <c r="K38" s="43"/>
      <c r="L38" s="43"/>
      <c r="M38" s="43"/>
      <c r="N38" s="26"/>
      <c r="O38" s="5">
        <f t="shared" si="2"/>
        <v>5308.75</v>
      </c>
      <c r="P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5"/>
      <c r="AF38" s="31"/>
      <c r="AG38" s="31"/>
      <c r="AH38" s="31"/>
      <c r="AI38" s="31"/>
      <c r="AJ38" s="31"/>
    </row>
    <row r="39" ht="15.75" customHeight="1">
      <c r="A39" s="24"/>
      <c r="B39" s="35" t="s">
        <v>54</v>
      </c>
      <c r="C39" s="43">
        <v>312.0</v>
      </c>
      <c r="D39" s="43">
        <v>511.0</v>
      </c>
      <c r="E39" s="44"/>
      <c r="F39" s="45">
        <v>783.0</v>
      </c>
      <c r="G39" s="45">
        <v>364.0</v>
      </c>
      <c r="H39" s="43">
        <v>1080.0</v>
      </c>
      <c r="I39" s="43">
        <v>267.0</v>
      </c>
      <c r="J39" s="43">
        <v>342.0</v>
      </c>
      <c r="K39" s="43"/>
      <c r="L39" s="43"/>
      <c r="M39" s="43"/>
      <c r="N39" s="26"/>
      <c r="O39" s="5">
        <f t="shared" si="2"/>
        <v>3659</v>
      </c>
      <c r="P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5"/>
      <c r="AF39" s="31"/>
      <c r="AG39" s="31"/>
      <c r="AH39" s="31"/>
      <c r="AI39" s="31"/>
      <c r="AJ39" s="31"/>
    </row>
    <row r="40" ht="15.75" customHeight="1">
      <c r="A40" s="24"/>
      <c r="B40" s="3" t="s">
        <v>107</v>
      </c>
      <c r="C40" s="43">
        <v>2432.0</v>
      </c>
      <c r="D40" s="43">
        <v>2469.0</v>
      </c>
      <c r="E40" s="44">
        <v>3117.0</v>
      </c>
      <c r="F40" s="45">
        <v>1968.0</v>
      </c>
      <c r="G40" s="45">
        <v>3193.0</v>
      </c>
      <c r="H40" s="43">
        <v>2023.0</v>
      </c>
      <c r="I40" s="43">
        <v>2209.0</v>
      </c>
      <c r="J40" s="43">
        <v>2682.0</v>
      </c>
      <c r="K40" s="43"/>
      <c r="L40" s="43"/>
      <c r="M40" s="43"/>
      <c r="N40" s="26"/>
      <c r="O40" s="5">
        <f t="shared" si="2"/>
        <v>20093</v>
      </c>
      <c r="P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5"/>
      <c r="AF40" s="31"/>
      <c r="AG40" s="31"/>
      <c r="AH40" s="31"/>
      <c r="AI40" s="31"/>
      <c r="AJ40" s="31"/>
    </row>
    <row r="41" ht="15.75" customHeight="1">
      <c r="A41" s="24"/>
      <c r="B41" s="35" t="s">
        <v>62</v>
      </c>
      <c r="C41" s="43">
        <v>261.0</v>
      </c>
      <c r="D41" s="43">
        <v>300.0</v>
      </c>
      <c r="E41" s="44">
        <v>169.0</v>
      </c>
      <c r="F41" s="45">
        <v>289.0</v>
      </c>
      <c r="G41" s="45">
        <v>418.0</v>
      </c>
      <c r="H41" s="43">
        <v>200.0</v>
      </c>
      <c r="I41" s="43">
        <v>193.0</v>
      </c>
      <c r="J41" s="43">
        <v>1000.0</v>
      </c>
      <c r="K41" s="43"/>
      <c r="L41" s="43"/>
      <c r="M41" s="43"/>
      <c r="N41" s="26"/>
      <c r="O41" s="5">
        <f t="shared" si="2"/>
        <v>2830</v>
      </c>
      <c r="P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5"/>
      <c r="AF41" s="31"/>
      <c r="AG41" s="31"/>
      <c r="AH41" s="31"/>
      <c r="AI41" s="31"/>
      <c r="AJ41" s="31"/>
    </row>
    <row r="42" ht="15.75" customHeight="1">
      <c r="A42" s="24"/>
      <c r="B42" s="35" t="s">
        <v>110</v>
      </c>
      <c r="C42" s="43"/>
      <c r="D42" s="43"/>
      <c r="E42" s="44"/>
      <c r="F42" s="45"/>
      <c r="G42" s="45"/>
      <c r="H42" s="43"/>
      <c r="I42" s="43">
        <v>100.0</v>
      </c>
      <c r="J42" s="43">
        <v>100.0</v>
      </c>
      <c r="K42" s="43"/>
      <c r="L42" s="43"/>
      <c r="M42" s="43"/>
      <c r="N42" s="26"/>
      <c r="O42" s="5"/>
      <c r="P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5"/>
      <c r="AF42" s="31"/>
      <c r="AG42" s="31"/>
      <c r="AH42" s="31"/>
      <c r="AI42" s="31"/>
      <c r="AJ42" s="31"/>
    </row>
    <row r="43" ht="15.75" customHeight="1">
      <c r="A43" s="24"/>
      <c r="B43" s="35" t="s">
        <v>112</v>
      </c>
      <c r="C43" s="43">
        <v>300.0</v>
      </c>
      <c r="D43" s="43">
        <v>450.0</v>
      </c>
      <c r="E43" s="44"/>
      <c r="F43" s="45">
        <v>600.0</v>
      </c>
      <c r="G43" s="45">
        <v>200.0</v>
      </c>
      <c r="H43" s="43">
        <v>162.9</v>
      </c>
      <c r="I43" s="43">
        <v>300.0</v>
      </c>
      <c r="J43" s="43"/>
      <c r="K43" s="43"/>
      <c r="L43" s="43"/>
      <c r="M43" s="43"/>
      <c r="N43" s="26"/>
      <c r="O43" s="5">
        <f t="shared" ref="O43:O46" si="3">SUM(C43:N43)</f>
        <v>2012.9</v>
      </c>
      <c r="P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5"/>
      <c r="AF43" s="31"/>
      <c r="AG43" s="31"/>
      <c r="AH43" s="31"/>
      <c r="AI43" s="31"/>
      <c r="AJ43" s="31"/>
    </row>
    <row r="44" ht="15.75" customHeight="1">
      <c r="A44" s="24"/>
      <c r="B44" s="3" t="s">
        <v>116</v>
      </c>
      <c r="C44" s="43"/>
      <c r="D44" s="43"/>
      <c r="E44" s="44"/>
      <c r="F44" s="45">
        <v>100.0</v>
      </c>
      <c r="G44" s="45">
        <v>100.0</v>
      </c>
      <c r="H44" s="43">
        <v>100.0</v>
      </c>
      <c r="I44" s="43">
        <v>100.0</v>
      </c>
      <c r="J44" s="43">
        <v>100.0</v>
      </c>
      <c r="K44" s="43"/>
      <c r="L44" s="43"/>
      <c r="M44" s="43"/>
      <c r="N44" s="26"/>
      <c r="O44" s="5">
        <f t="shared" si="3"/>
        <v>500</v>
      </c>
      <c r="P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5"/>
      <c r="AF44" s="31"/>
      <c r="AG44" s="31"/>
      <c r="AH44" s="31"/>
      <c r="AI44" s="31"/>
      <c r="AJ44" s="31"/>
    </row>
    <row r="45" ht="15.75" customHeight="1">
      <c r="A45" s="24"/>
      <c r="B45" s="35" t="s">
        <v>118</v>
      </c>
      <c r="C45" s="43"/>
      <c r="D45" s="43">
        <v>100.0</v>
      </c>
      <c r="E45" s="44"/>
      <c r="F45" s="45">
        <v>100.0</v>
      </c>
      <c r="G45" s="45">
        <v>100.0</v>
      </c>
      <c r="H45" s="43">
        <v>100.0</v>
      </c>
      <c r="I45" s="43">
        <v>100.0</v>
      </c>
      <c r="J45" s="43"/>
      <c r="K45" s="43"/>
      <c r="L45" s="43"/>
      <c r="M45" s="43"/>
      <c r="N45" s="26"/>
      <c r="O45" s="5">
        <f t="shared" si="3"/>
        <v>500</v>
      </c>
      <c r="P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5"/>
      <c r="AF45" s="31"/>
      <c r="AG45" s="31"/>
      <c r="AH45" s="31"/>
      <c r="AI45" s="31"/>
      <c r="AJ45" s="31"/>
    </row>
    <row r="46" ht="15.75" customHeight="1">
      <c r="A46" s="24"/>
      <c r="B46" s="35" t="s">
        <v>65</v>
      </c>
      <c r="C46" s="43"/>
      <c r="D46" s="43">
        <v>120.0</v>
      </c>
      <c r="E46" s="44">
        <v>125.0</v>
      </c>
      <c r="F46" s="45">
        <v>52.0</v>
      </c>
      <c r="G46" s="45">
        <v>106.0</v>
      </c>
      <c r="H46" s="43">
        <v>120.0</v>
      </c>
      <c r="I46" s="43">
        <v>65.0</v>
      </c>
      <c r="J46" s="43">
        <v>220.0</v>
      </c>
      <c r="K46" s="43"/>
      <c r="L46" s="43"/>
      <c r="M46" s="43"/>
      <c r="N46" s="26"/>
      <c r="O46" s="5">
        <f t="shared" si="3"/>
        <v>808</v>
      </c>
      <c r="P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5"/>
      <c r="AF46" s="31"/>
      <c r="AG46" s="31"/>
      <c r="AH46" s="31"/>
      <c r="AI46" s="31"/>
      <c r="AJ46" s="31"/>
    </row>
    <row r="47" ht="15.75" customHeight="1">
      <c r="A47" s="24"/>
      <c r="B47" s="35" t="s">
        <v>122</v>
      </c>
      <c r="C47" s="43"/>
      <c r="D47" s="43"/>
      <c r="E47" s="44"/>
      <c r="F47" s="45"/>
      <c r="G47" s="45"/>
      <c r="H47" s="43"/>
      <c r="I47" s="43">
        <v>60.0</v>
      </c>
      <c r="J47" s="43"/>
      <c r="K47" s="43"/>
      <c r="L47" s="43"/>
      <c r="M47" s="43"/>
      <c r="N47" s="26"/>
      <c r="O47" s="5"/>
      <c r="P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5"/>
      <c r="AF47" s="31"/>
      <c r="AG47" s="31"/>
      <c r="AH47" s="31"/>
      <c r="AI47" s="31"/>
      <c r="AJ47" s="31"/>
    </row>
    <row r="48" ht="15.75" customHeight="1">
      <c r="A48" s="24"/>
      <c r="B48" s="35" t="s">
        <v>66</v>
      </c>
      <c r="C48" s="43">
        <v>565.0</v>
      </c>
      <c r="D48" s="43">
        <v>650.0</v>
      </c>
      <c r="E48" s="44">
        <v>1020.0</v>
      </c>
      <c r="F48" s="45">
        <v>820.0</v>
      </c>
      <c r="G48" s="45">
        <v>1520.0</v>
      </c>
      <c r="H48" s="43">
        <v>700.0</v>
      </c>
      <c r="I48" s="43">
        <v>697.0</v>
      </c>
      <c r="J48" s="43">
        <v>720.0</v>
      </c>
      <c r="K48" s="43"/>
      <c r="L48" s="43"/>
      <c r="M48" s="43"/>
      <c r="N48" s="26"/>
      <c r="O48" s="5">
        <f t="shared" ref="O48:O59" si="4">SUM(C48:N48)</f>
        <v>6692</v>
      </c>
      <c r="P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5"/>
      <c r="AF48" s="31"/>
      <c r="AG48" s="31"/>
      <c r="AH48" s="31"/>
      <c r="AI48" s="31"/>
      <c r="AJ48" s="31"/>
    </row>
    <row r="49" ht="15.75" customHeight="1">
      <c r="A49" s="24"/>
      <c r="B49" s="35" t="s">
        <v>127</v>
      </c>
      <c r="C49" s="43">
        <v>264.0</v>
      </c>
      <c r="D49" s="43">
        <v>267.0</v>
      </c>
      <c r="E49" s="44">
        <v>449.0</v>
      </c>
      <c r="F49" s="43">
        <v>523.0</v>
      </c>
      <c r="G49" s="45">
        <v>536.0</v>
      </c>
      <c r="H49" s="43">
        <v>287.0</v>
      </c>
      <c r="I49" s="43">
        <v>431.0</v>
      </c>
      <c r="J49" s="43">
        <v>605.0</v>
      </c>
      <c r="K49" s="43"/>
      <c r="L49" s="43"/>
      <c r="M49" s="43"/>
      <c r="N49" s="26"/>
      <c r="O49" s="5">
        <f t="shared" si="4"/>
        <v>3362</v>
      </c>
      <c r="P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5"/>
      <c r="AF49" s="31"/>
      <c r="AG49" s="31"/>
      <c r="AH49" s="31"/>
      <c r="AI49" s="31"/>
      <c r="AJ49" s="31"/>
    </row>
    <row r="50" ht="15.75" customHeight="1">
      <c r="A50" s="24"/>
      <c r="B50" s="35" t="s">
        <v>129</v>
      </c>
      <c r="C50" s="43"/>
      <c r="D50" s="43"/>
      <c r="E50" s="44"/>
      <c r="F50" s="43">
        <v>100.0</v>
      </c>
      <c r="G50" s="45">
        <v>100.0</v>
      </c>
      <c r="H50" s="43">
        <v>100.0</v>
      </c>
      <c r="I50" s="43">
        <v>100.0</v>
      </c>
      <c r="J50" s="43">
        <v>100.0</v>
      </c>
      <c r="K50" s="43"/>
      <c r="L50" s="43"/>
      <c r="M50" s="43"/>
      <c r="N50" s="26"/>
      <c r="O50" s="5">
        <f t="shared" si="4"/>
        <v>500</v>
      </c>
      <c r="P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5"/>
      <c r="AF50" s="31"/>
      <c r="AG50" s="31"/>
      <c r="AH50" s="31"/>
      <c r="AI50" s="31"/>
      <c r="AJ50" s="31"/>
    </row>
    <row r="51" ht="15.75" customHeight="1">
      <c r="A51" s="24"/>
      <c r="B51" s="3" t="s">
        <v>68</v>
      </c>
      <c r="C51" s="43">
        <v>700.0</v>
      </c>
      <c r="D51" s="43">
        <v>700.0</v>
      </c>
      <c r="E51" s="44">
        <v>774.0</v>
      </c>
      <c r="F51" s="43">
        <v>610.0</v>
      </c>
      <c r="G51" s="45">
        <v>500.0</v>
      </c>
      <c r="H51" s="43">
        <v>300.0</v>
      </c>
      <c r="I51" s="43">
        <v>450.0</v>
      </c>
      <c r="J51" s="43">
        <v>500.0</v>
      </c>
      <c r="K51" s="43"/>
      <c r="L51" s="43"/>
      <c r="M51" s="43"/>
      <c r="N51" s="26"/>
      <c r="O51" s="5">
        <f t="shared" si="4"/>
        <v>4534</v>
      </c>
      <c r="P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5"/>
      <c r="AF51" s="31"/>
      <c r="AG51" s="31"/>
      <c r="AH51" s="31"/>
      <c r="AI51" s="31"/>
      <c r="AJ51" s="31"/>
    </row>
    <row r="52" ht="15.75" customHeight="1">
      <c r="A52" s="24"/>
      <c r="B52" s="35" t="s">
        <v>130</v>
      </c>
      <c r="C52" s="43">
        <v>209.0</v>
      </c>
      <c r="D52" s="43">
        <v>161.0</v>
      </c>
      <c r="E52" s="43">
        <v>176.5</v>
      </c>
      <c r="F52" s="43">
        <v>283.0</v>
      </c>
      <c r="G52" s="43">
        <v>323.0</v>
      </c>
      <c r="H52" s="43">
        <v>156.0</v>
      </c>
      <c r="I52" s="43">
        <v>55.7</v>
      </c>
      <c r="J52" s="43">
        <v>316.75</v>
      </c>
      <c r="K52" s="43"/>
      <c r="L52" s="43"/>
      <c r="M52" s="43"/>
      <c r="N52" s="26"/>
      <c r="O52" s="5">
        <f t="shared" si="4"/>
        <v>1680.95</v>
      </c>
      <c r="P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5"/>
      <c r="AF52" s="31"/>
      <c r="AG52" s="31"/>
      <c r="AH52" s="31"/>
      <c r="AI52" s="31"/>
      <c r="AJ52" s="31"/>
    </row>
    <row r="53" ht="15.75" customHeight="1">
      <c r="A53" s="24"/>
      <c r="B53" s="50" t="s">
        <v>131</v>
      </c>
      <c r="C53" s="43">
        <v>50.0</v>
      </c>
      <c r="D53" s="43">
        <v>50.0</v>
      </c>
      <c r="E53" s="43">
        <v>50.0</v>
      </c>
      <c r="F53" s="43">
        <v>50.0</v>
      </c>
      <c r="G53" s="43"/>
      <c r="H53" s="43">
        <v>100.0</v>
      </c>
      <c r="I53" s="43">
        <v>100.0</v>
      </c>
      <c r="J53" s="43">
        <v>100.0</v>
      </c>
      <c r="K53" s="43"/>
      <c r="L53" s="43"/>
      <c r="M53" s="43"/>
      <c r="N53" s="26"/>
      <c r="O53" s="5">
        <f t="shared" si="4"/>
        <v>500</v>
      </c>
      <c r="P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5"/>
      <c r="AF53" s="31"/>
      <c r="AG53" s="31"/>
      <c r="AH53" s="31"/>
      <c r="AI53" s="31"/>
      <c r="AJ53" s="31"/>
    </row>
    <row r="54" ht="15.75" customHeight="1">
      <c r="A54" s="24"/>
      <c r="B54" s="35" t="s">
        <v>132</v>
      </c>
      <c r="C54" s="43">
        <v>150.0</v>
      </c>
      <c r="D54" s="43">
        <v>210.0</v>
      </c>
      <c r="E54" s="44">
        <v>230.0</v>
      </c>
      <c r="F54" s="45">
        <v>190.0</v>
      </c>
      <c r="G54" s="45">
        <v>200.0</v>
      </c>
      <c r="H54" s="43">
        <v>220.0</v>
      </c>
      <c r="I54" s="43">
        <v>190.0</v>
      </c>
      <c r="J54" s="43">
        <v>140.0</v>
      </c>
      <c r="K54" s="43"/>
      <c r="L54" s="43"/>
      <c r="M54" s="43"/>
      <c r="N54" s="26"/>
      <c r="O54" s="5">
        <f t="shared" si="4"/>
        <v>1530</v>
      </c>
      <c r="P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5"/>
      <c r="AF54" s="31"/>
      <c r="AG54" s="31"/>
      <c r="AH54" s="31"/>
      <c r="AI54" s="31"/>
      <c r="AJ54" s="31"/>
    </row>
    <row r="55" ht="15.75" customHeight="1">
      <c r="A55" s="24"/>
      <c r="B55" s="35" t="s">
        <v>133</v>
      </c>
      <c r="C55" s="43">
        <v>208.26</v>
      </c>
      <c r="D55" s="43">
        <v>184.5</v>
      </c>
      <c r="E55" s="44"/>
      <c r="F55" s="45"/>
      <c r="G55" s="45"/>
      <c r="H55" s="43"/>
      <c r="I55" s="43"/>
      <c r="J55" s="43"/>
      <c r="K55" s="43"/>
      <c r="L55" s="43"/>
      <c r="M55" s="43"/>
      <c r="N55" s="26"/>
      <c r="O55" s="5">
        <f t="shared" si="4"/>
        <v>392.76</v>
      </c>
      <c r="P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5"/>
      <c r="AF55" s="31"/>
      <c r="AG55" s="31"/>
      <c r="AH55" s="31"/>
      <c r="AI55" s="31"/>
      <c r="AJ55" s="31"/>
    </row>
    <row r="56" ht="15.75" customHeight="1">
      <c r="A56" s="24"/>
      <c r="B56" s="3" t="s">
        <v>134</v>
      </c>
      <c r="C56" s="43">
        <v>220.0</v>
      </c>
      <c r="D56" s="43">
        <v>280.0</v>
      </c>
      <c r="E56" s="44">
        <v>270.0</v>
      </c>
      <c r="F56" s="45">
        <v>225.0</v>
      </c>
      <c r="G56" s="45">
        <v>255.0</v>
      </c>
      <c r="H56" s="43">
        <v>150.0</v>
      </c>
      <c r="I56" s="43">
        <v>270.0</v>
      </c>
      <c r="J56" s="43">
        <v>252.0</v>
      </c>
      <c r="K56" s="43"/>
      <c r="L56" s="43"/>
      <c r="M56" s="43"/>
      <c r="N56" s="26"/>
      <c r="O56" s="5">
        <f t="shared" si="4"/>
        <v>1922</v>
      </c>
      <c r="P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5"/>
      <c r="AF56" s="31"/>
      <c r="AG56" s="31"/>
      <c r="AH56" s="31"/>
      <c r="AI56" s="31"/>
      <c r="AJ56" s="31"/>
    </row>
    <row r="57" ht="15.75" customHeight="1">
      <c r="A57" s="24"/>
      <c r="B57" s="35" t="s">
        <v>136</v>
      </c>
      <c r="C57" s="43">
        <v>300.0</v>
      </c>
      <c r="D57" s="43">
        <v>200.0</v>
      </c>
      <c r="E57" s="44">
        <v>100.0</v>
      </c>
      <c r="F57" s="45">
        <v>100.0</v>
      </c>
      <c r="G57" s="45">
        <v>100.0</v>
      </c>
      <c r="H57" s="43">
        <v>100.0</v>
      </c>
      <c r="I57" s="43">
        <v>100.0</v>
      </c>
      <c r="J57" s="43">
        <v>200.0</v>
      </c>
      <c r="K57" s="43"/>
      <c r="L57" s="43"/>
      <c r="M57" s="43"/>
      <c r="N57" s="26"/>
      <c r="O57" s="5">
        <f t="shared" si="4"/>
        <v>1200</v>
      </c>
      <c r="P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5"/>
      <c r="AF57" s="31"/>
      <c r="AG57" s="31"/>
      <c r="AH57" s="31"/>
      <c r="AI57" s="31"/>
      <c r="AJ57" s="31"/>
    </row>
    <row r="58" ht="15.75" customHeight="1">
      <c r="A58" s="24"/>
      <c r="B58" s="3" t="s">
        <v>73</v>
      </c>
      <c r="C58" s="43">
        <v>3400.0</v>
      </c>
      <c r="D58" s="43">
        <v>5050.0</v>
      </c>
      <c r="E58" s="44">
        <v>7005.7</v>
      </c>
      <c r="F58" s="45">
        <v>3500.0</v>
      </c>
      <c r="G58" s="45">
        <v>6050.0</v>
      </c>
      <c r="H58" s="43">
        <v>7500.0</v>
      </c>
      <c r="I58" s="43">
        <v>2055.0</v>
      </c>
      <c r="J58" s="43">
        <v>4000.0</v>
      </c>
      <c r="K58" s="43"/>
      <c r="L58" s="43"/>
      <c r="M58" s="43"/>
      <c r="N58" s="26"/>
      <c r="O58" s="5">
        <f t="shared" si="4"/>
        <v>38560.7</v>
      </c>
      <c r="P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5"/>
      <c r="AF58" s="31"/>
      <c r="AG58" s="31"/>
      <c r="AH58" s="31"/>
      <c r="AI58" s="31"/>
      <c r="AJ58" s="31"/>
    </row>
    <row r="59" ht="15.75" customHeight="1">
      <c r="A59" s="24"/>
      <c r="B59" s="35" t="s">
        <v>139</v>
      </c>
      <c r="C59" s="43">
        <v>590.0</v>
      </c>
      <c r="D59" s="43">
        <v>445.0</v>
      </c>
      <c r="E59" s="44">
        <v>481.0</v>
      </c>
      <c r="F59" s="45">
        <v>460.0</v>
      </c>
      <c r="G59" s="45">
        <v>905.0</v>
      </c>
      <c r="H59" s="43">
        <v>1115.0</v>
      </c>
      <c r="I59" s="43">
        <v>545.0</v>
      </c>
      <c r="J59" s="43">
        <v>777.0</v>
      </c>
      <c r="K59" s="43"/>
      <c r="L59" s="43"/>
      <c r="M59" s="43"/>
      <c r="N59" s="26"/>
      <c r="O59" s="5">
        <f t="shared" si="4"/>
        <v>5318</v>
      </c>
      <c r="P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5"/>
      <c r="AF59" s="31"/>
      <c r="AG59" s="31"/>
      <c r="AH59" s="31"/>
      <c r="AI59" s="31"/>
      <c r="AJ59" s="31"/>
    </row>
    <row r="60" ht="15.75" customHeight="1">
      <c r="A60" s="24"/>
      <c r="B60" s="35" t="s">
        <v>140</v>
      </c>
      <c r="C60" s="43"/>
      <c r="D60" s="43"/>
      <c r="E60" s="44"/>
      <c r="F60" s="45"/>
      <c r="G60" s="45">
        <v>240.0</v>
      </c>
      <c r="H60" s="43">
        <v>46.0</v>
      </c>
      <c r="I60" s="43">
        <v>95.0</v>
      </c>
      <c r="J60" s="43">
        <v>102.0</v>
      </c>
      <c r="K60" s="43"/>
      <c r="L60" s="43"/>
      <c r="M60" s="43"/>
      <c r="N60" s="26"/>
      <c r="O60" s="5"/>
      <c r="P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5"/>
      <c r="AF60" s="31"/>
      <c r="AG60" s="31"/>
      <c r="AH60" s="31"/>
      <c r="AI60" s="31"/>
      <c r="AJ60" s="31"/>
    </row>
    <row r="61" ht="15.75" customHeight="1">
      <c r="A61" s="24"/>
      <c r="B61" s="35" t="s">
        <v>142</v>
      </c>
      <c r="C61" s="43">
        <v>350.0</v>
      </c>
      <c r="D61" s="43">
        <v>500.0</v>
      </c>
      <c r="E61" s="44">
        <v>500.0</v>
      </c>
      <c r="F61" s="45">
        <v>500.0</v>
      </c>
      <c r="G61" s="45">
        <v>500.0</v>
      </c>
      <c r="H61" s="43"/>
      <c r="I61" s="43">
        <v>500.0</v>
      </c>
      <c r="J61" s="43">
        <v>400.0</v>
      </c>
      <c r="K61" s="43"/>
      <c r="L61" s="43"/>
      <c r="M61" s="43"/>
      <c r="N61" s="26"/>
      <c r="O61" s="5">
        <f t="shared" ref="O61:O77" si="5">SUM(C61:N61)</f>
        <v>3250</v>
      </c>
      <c r="P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5"/>
      <c r="AF61" s="31"/>
      <c r="AG61" s="31"/>
      <c r="AH61" s="31"/>
      <c r="AI61" s="31"/>
      <c r="AJ61" s="31"/>
    </row>
    <row r="62" ht="15.75" customHeight="1">
      <c r="A62" s="24"/>
      <c r="B62" s="35" t="s">
        <v>76</v>
      </c>
      <c r="C62" s="43">
        <v>477.0</v>
      </c>
      <c r="D62" s="43">
        <v>500.0</v>
      </c>
      <c r="E62" s="44">
        <v>700.0</v>
      </c>
      <c r="F62" s="45">
        <v>400.0</v>
      </c>
      <c r="G62" s="45">
        <v>400.0</v>
      </c>
      <c r="H62" s="43"/>
      <c r="I62" s="43">
        <v>600.0</v>
      </c>
      <c r="J62" s="43">
        <v>500.0</v>
      </c>
      <c r="K62" s="43"/>
      <c r="L62" s="43"/>
      <c r="M62" s="43"/>
      <c r="N62" s="26"/>
      <c r="O62" s="5">
        <f t="shared" si="5"/>
        <v>3577</v>
      </c>
      <c r="P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5"/>
      <c r="AF62" s="31"/>
      <c r="AG62" s="31"/>
      <c r="AH62" s="31"/>
      <c r="AI62" s="31"/>
      <c r="AJ62" s="31"/>
    </row>
    <row r="63" ht="15.75" customHeight="1">
      <c r="A63" s="24"/>
      <c r="B63" s="3" t="s">
        <v>78</v>
      </c>
      <c r="C63" s="43">
        <v>200.0</v>
      </c>
      <c r="D63" s="43">
        <v>285.0</v>
      </c>
      <c r="E63" s="44">
        <v>350.0</v>
      </c>
      <c r="F63" s="45">
        <v>260.0</v>
      </c>
      <c r="G63" s="45">
        <v>430.0</v>
      </c>
      <c r="H63" s="43">
        <v>830.0</v>
      </c>
      <c r="I63" s="43">
        <v>432.0</v>
      </c>
      <c r="J63" s="43">
        <v>400.0</v>
      </c>
      <c r="K63" s="43"/>
      <c r="L63" s="43"/>
      <c r="M63" s="43"/>
      <c r="N63" s="26"/>
      <c r="O63" s="5">
        <f t="shared" si="5"/>
        <v>3187</v>
      </c>
      <c r="P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5"/>
      <c r="AF63" s="31"/>
      <c r="AG63" s="31"/>
      <c r="AH63" s="31"/>
      <c r="AI63" s="31"/>
      <c r="AJ63" s="31"/>
    </row>
    <row r="64" ht="15.75" customHeight="1">
      <c r="A64" s="24"/>
      <c r="B64" s="35" t="s">
        <v>81</v>
      </c>
      <c r="C64" s="43">
        <v>160.0</v>
      </c>
      <c r="D64" s="43">
        <v>210.0</v>
      </c>
      <c r="E64" s="43">
        <v>280.0</v>
      </c>
      <c r="F64" s="43">
        <v>200.0</v>
      </c>
      <c r="G64" s="43">
        <v>340.0</v>
      </c>
      <c r="H64" s="43">
        <v>550.0</v>
      </c>
      <c r="I64" s="43">
        <v>300.0</v>
      </c>
      <c r="J64" s="43">
        <v>300.0</v>
      </c>
      <c r="K64" s="43"/>
      <c r="L64" s="43"/>
      <c r="M64" s="43"/>
      <c r="N64" s="43"/>
      <c r="O64" s="5">
        <f t="shared" si="5"/>
        <v>2340</v>
      </c>
      <c r="P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5"/>
      <c r="AF64" s="31"/>
      <c r="AG64" s="31"/>
      <c r="AH64" s="31"/>
      <c r="AI64" s="31"/>
      <c r="AJ64" s="31"/>
    </row>
    <row r="65" ht="15.75" customHeight="1">
      <c r="A65" s="24"/>
      <c r="B65" s="3" t="s">
        <v>148</v>
      </c>
      <c r="C65" s="43">
        <v>199.0</v>
      </c>
      <c r="D65" s="43">
        <v>164.0</v>
      </c>
      <c r="E65" s="43">
        <v>151.0</v>
      </c>
      <c r="F65" s="43">
        <v>159.0</v>
      </c>
      <c r="G65" s="43"/>
      <c r="H65" s="43">
        <v>376.0</v>
      </c>
      <c r="I65" s="43">
        <v>222.0</v>
      </c>
      <c r="J65" s="43">
        <v>501.0</v>
      </c>
      <c r="K65" s="43"/>
      <c r="L65" s="43"/>
      <c r="M65" s="43"/>
      <c r="N65" s="43"/>
      <c r="O65" s="5">
        <f t="shared" si="5"/>
        <v>1772</v>
      </c>
      <c r="P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5"/>
      <c r="AF65" s="31"/>
      <c r="AG65" s="31"/>
      <c r="AH65" s="31"/>
      <c r="AI65" s="31"/>
      <c r="AJ65" s="31"/>
    </row>
    <row r="66" ht="15.75" customHeight="1">
      <c r="A66" s="24"/>
      <c r="B66" s="35" t="s">
        <v>84</v>
      </c>
      <c r="C66" s="43">
        <v>250.0</v>
      </c>
      <c r="D66" s="43">
        <v>250.0</v>
      </c>
      <c r="E66" s="43">
        <v>200.0</v>
      </c>
      <c r="F66" s="43">
        <v>150.0</v>
      </c>
      <c r="G66" s="43"/>
      <c r="H66" s="43">
        <v>200.0</v>
      </c>
      <c r="I66" s="43">
        <v>100.0</v>
      </c>
      <c r="J66" s="43">
        <v>150.0</v>
      </c>
      <c r="K66" s="43"/>
      <c r="L66" s="43"/>
      <c r="M66" s="43"/>
      <c r="N66" s="43"/>
      <c r="O66" s="5">
        <f t="shared" si="5"/>
        <v>1300</v>
      </c>
      <c r="P66" s="4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F66" s="71"/>
      <c r="AG66" s="71"/>
      <c r="AH66" s="71"/>
      <c r="AI66" s="71"/>
      <c r="AJ66" s="71"/>
    </row>
    <row r="67" ht="15.75" customHeight="1">
      <c r="A67" s="24"/>
      <c r="B67" s="35" t="s">
        <v>151</v>
      </c>
      <c r="C67" s="43">
        <v>450.0</v>
      </c>
      <c r="D67" s="43">
        <v>400.0</v>
      </c>
      <c r="E67" s="43">
        <v>450.0</v>
      </c>
      <c r="F67" s="43">
        <v>250.0</v>
      </c>
      <c r="G67" s="43">
        <v>450.0</v>
      </c>
      <c r="H67" s="43">
        <v>300.0</v>
      </c>
      <c r="I67" s="43">
        <v>400.0</v>
      </c>
      <c r="J67" s="43">
        <v>400.0</v>
      </c>
      <c r="K67" s="43"/>
      <c r="L67" s="43"/>
      <c r="M67" s="43"/>
      <c r="N67" s="43"/>
      <c r="O67" s="5">
        <f t="shared" si="5"/>
        <v>3100</v>
      </c>
      <c r="P67" s="4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F67" s="71"/>
      <c r="AG67" s="71"/>
      <c r="AH67" s="71"/>
      <c r="AI67" s="71"/>
      <c r="AJ67" s="71"/>
    </row>
    <row r="68" ht="15.75" hidden="1" customHeight="1">
      <c r="A68" s="24"/>
      <c r="L68" s="43"/>
      <c r="M68" s="43"/>
      <c r="N68" s="43"/>
      <c r="O68" s="5">
        <f t="shared" si="5"/>
        <v>0</v>
      </c>
      <c r="P68" s="4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F68" s="71"/>
      <c r="AG68" s="71"/>
      <c r="AH68" s="71"/>
      <c r="AI68" s="71"/>
      <c r="AJ68" s="71"/>
    </row>
    <row r="69" ht="15.75" hidden="1" customHeight="1">
      <c r="A69" s="24"/>
      <c r="K69" s="43"/>
      <c r="L69" s="43"/>
      <c r="M69" s="43"/>
      <c r="N69" s="43"/>
      <c r="O69" s="5">
        <f t="shared" si="5"/>
        <v>0</v>
      </c>
      <c r="P69" s="4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F69" s="71"/>
      <c r="AG69" s="71"/>
      <c r="AH69" s="71"/>
      <c r="AI69" s="71"/>
      <c r="AJ69" s="71"/>
    </row>
    <row r="70" ht="15.75" hidden="1" customHeight="1">
      <c r="A70" s="24"/>
      <c r="B70" s="35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5">
        <f t="shared" si="5"/>
        <v>0</v>
      </c>
      <c r="P70" s="4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F70" s="71"/>
      <c r="AG70" s="71"/>
      <c r="AH70" s="71"/>
      <c r="AI70" s="71"/>
      <c r="AJ70" s="71"/>
    </row>
    <row r="71" ht="15.75" hidden="1" customHeight="1">
      <c r="A71" s="24"/>
      <c r="B71" s="35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5">
        <f t="shared" si="5"/>
        <v>0</v>
      </c>
      <c r="P71" s="4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F71" s="71"/>
      <c r="AG71" s="71"/>
      <c r="AH71" s="71"/>
      <c r="AI71" s="71"/>
      <c r="AJ71" s="71"/>
    </row>
    <row r="72" ht="15.75" hidden="1" customHeight="1">
      <c r="A72" s="24"/>
      <c r="B72" s="35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5">
        <f t="shared" si="5"/>
        <v>0</v>
      </c>
      <c r="P72" s="4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F72" s="71"/>
      <c r="AG72" s="71"/>
      <c r="AH72" s="71"/>
      <c r="AI72" s="71"/>
      <c r="AJ72" s="71"/>
    </row>
    <row r="73" ht="15.75" hidden="1" customHeight="1">
      <c r="A73" s="24"/>
      <c r="B73" s="35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5">
        <f t="shared" si="5"/>
        <v>0</v>
      </c>
      <c r="P73" s="4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F73" s="71"/>
      <c r="AG73" s="71"/>
      <c r="AH73" s="71"/>
      <c r="AI73" s="71"/>
      <c r="AJ73" s="71"/>
    </row>
    <row r="74" ht="15.75" hidden="1" customHeight="1">
      <c r="A74" s="24"/>
      <c r="B74" s="35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5">
        <f t="shared" si="5"/>
        <v>0</v>
      </c>
      <c r="P74" s="4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F74" s="71"/>
      <c r="AG74" s="71"/>
      <c r="AH74" s="71"/>
      <c r="AI74" s="71"/>
      <c r="AJ74" s="71"/>
    </row>
    <row r="75" ht="15.75" hidden="1" customHeight="1">
      <c r="A75" s="24"/>
      <c r="B75" s="35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5">
        <f t="shared" si="5"/>
        <v>0</v>
      </c>
      <c r="P75" s="4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F75" s="71"/>
      <c r="AG75" s="71"/>
      <c r="AH75" s="71"/>
      <c r="AI75" s="71"/>
      <c r="AJ75" s="71"/>
    </row>
    <row r="76" ht="15.75" hidden="1" customHeight="1">
      <c r="A76" s="24"/>
      <c r="B76" s="35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5">
        <f t="shared" si="5"/>
        <v>0</v>
      </c>
      <c r="P76" s="4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F76" s="71"/>
      <c r="AG76" s="71"/>
      <c r="AH76" s="71"/>
      <c r="AI76" s="71"/>
      <c r="AJ76" s="71"/>
    </row>
    <row r="77" ht="15.75" hidden="1" customHeight="1">
      <c r="A77" s="24"/>
      <c r="B77" s="35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5">
        <f t="shared" si="5"/>
        <v>0</v>
      </c>
      <c r="P77" s="4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F77" s="71"/>
      <c r="AG77" s="71"/>
      <c r="AH77" s="71"/>
      <c r="AI77" s="71"/>
      <c r="AJ77" s="71"/>
    </row>
    <row r="78" ht="15.75" hidden="1" customHeight="1">
      <c r="A78" s="53"/>
      <c r="B78" s="10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P78" s="4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F78" s="71"/>
      <c r="AG78" s="71"/>
      <c r="AH78" s="71"/>
      <c r="AI78" s="71"/>
      <c r="AJ78" s="71"/>
    </row>
    <row r="79" ht="15.75" customHeight="1">
      <c r="A79" s="53"/>
      <c r="B79" s="10" t="s">
        <v>22</v>
      </c>
      <c r="C79" s="5">
        <f t="shared" ref="C79:N79" si="6">SUM(C5:C77)</f>
        <v>33047.2</v>
      </c>
      <c r="D79" s="5">
        <f t="shared" si="6"/>
        <v>34189.16</v>
      </c>
      <c r="E79" s="5">
        <f t="shared" si="6"/>
        <v>38457.28</v>
      </c>
      <c r="F79" s="5">
        <f t="shared" si="6"/>
        <v>32181.55</v>
      </c>
      <c r="G79" s="5">
        <f t="shared" si="6"/>
        <v>41427.18</v>
      </c>
      <c r="H79" s="5">
        <f t="shared" si="6"/>
        <v>36258.35</v>
      </c>
      <c r="I79" s="5">
        <f t="shared" si="6"/>
        <v>29858.07</v>
      </c>
      <c r="J79" s="5">
        <f t="shared" si="6"/>
        <v>38043.45</v>
      </c>
      <c r="K79" s="5">
        <f t="shared" si="6"/>
        <v>0</v>
      </c>
      <c r="L79" s="5">
        <f t="shared" si="6"/>
        <v>0</v>
      </c>
      <c r="M79" s="5">
        <f t="shared" si="6"/>
        <v>0</v>
      </c>
      <c r="N79" s="5">
        <f t="shared" si="6"/>
        <v>0</v>
      </c>
      <c r="O79" s="5">
        <f>SUM(C79:N79)</f>
        <v>283462.24</v>
      </c>
      <c r="P79" s="4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F79" s="71"/>
      <c r="AG79" s="71"/>
      <c r="AH79" s="71"/>
      <c r="AI79" s="71"/>
      <c r="AJ79" s="71"/>
    </row>
    <row r="80" ht="15.75" customHeight="1">
      <c r="A80" s="3"/>
      <c r="B80" s="3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ht="15.75" customHeight="1">
      <c r="A81" s="3"/>
      <c r="B81" s="10" t="s">
        <v>150</v>
      </c>
      <c r="C81" s="4">
        <f t="shared" ref="C81:O81" si="7">C79*15%</f>
        <v>4957.08</v>
      </c>
      <c r="D81" s="4">
        <f t="shared" si="7"/>
        <v>5128.374</v>
      </c>
      <c r="E81" s="4">
        <f t="shared" si="7"/>
        <v>5768.592</v>
      </c>
      <c r="F81" s="4">
        <f t="shared" si="7"/>
        <v>4827.2325</v>
      </c>
      <c r="G81" s="4">
        <f t="shared" si="7"/>
        <v>6214.077</v>
      </c>
      <c r="H81" s="4">
        <f t="shared" si="7"/>
        <v>5438.7525</v>
      </c>
      <c r="I81" s="4">
        <f t="shared" si="7"/>
        <v>4478.7105</v>
      </c>
      <c r="J81" s="4">
        <f t="shared" si="7"/>
        <v>5706.5175</v>
      </c>
      <c r="K81" s="4">
        <f t="shared" si="7"/>
        <v>0</v>
      </c>
      <c r="L81" s="4">
        <f t="shared" si="7"/>
        <v>0</v>
      </c>
      <c r="M81" s="4">
        <f t="shared" si="7"/>
        <v>0</v>
      </c>
      <c r="N81" s="4">
        <f t="shared" si="7"/>
        <v>0</v>
      </c>
      <c r="O81" s="5">
        <f t="shared" si="7"/>
        <v>42519.336</v>
      </c>
    </row>
    <row r="82" ht="15.75" customHeight="1">
      <c r="A82" s="3"/>
      <c r="B82" s="10" t="s">
        <v>153</v>
      </c>
      <c r="C82" s="4">
        <f t="shared" ref="C82:O82" si="8">C79*10%</f>
        <v>3304.72</v>
      </c>
      <c r="D82" s="4">
        <f t="shared" si="8"/>
        <v>3418.916</v>
      </c>
      <c r="E82" s="4">
        <f t="shared" si="8"/>
        <v>3845.728</v>
      </c>
      <c r="F82" s="4">
        <f t="shared" si="8"/>
        <v>3218.155</v>
      </c>
      <c r="G82" s="4">
        <f t="shared" si="8"/>
        <v>4142.718</v>
      </c>
      <c r="H82" s="4">
        <f t="shared" si="8"/>
        <v>3625.835</v>
      </c>
      <c r="I82" s="4">
        <f t="shared" si="8"/>
        <v>2985.807</v>
      </c>
      <c r="J82" s="4">
        <f t="shared" si="8"/>
        <v>3804.345</v>
      </c>
      <c r="K82" s="4">
        <f t="shared" si="8"/>
        <v>0</v>
      </c>
      <c r="L82" s="4">
        <f t="shared" si="8"/>
        <v>0</v>
      </c>
      <c r="M82" s="4">
        <f t="shared" si="8"/>
        <v>0</v>
      </c>
      <c r="N82" s="4">
        <f t="shared" si="8"/>
        <v>0</v>
      </c>
      <c r="O82" s="5">
        <f t="shared" si="8"/>
        <v>28346.224</v>
      </c>
    </row>
    <row r="83" ht="15.75" customHeight="1">
      <c r="A83" s="3"/>
      <c r="B83" s="10" t="s">
        <v>155</v>
      </c>
      <c r="C83" s="4">
        <f t="shared" ref="C83:H83" si="9">C79*20%</f>
        <v>6609.44</v>
      </c>
      <c r="D83" s="4">
        <f t="shared" si="9"/>
        <v>6837.832</v>
      </c>
      <c r="E83" s="4">
        <f t="shared" si="9"/>
        <v>7691.456</v>
      </c>
      <c r="F83" s="4">
        <f t="shared" si="9"/>
        <v>6436.31</v>
      </c>
      <c r="G83" s="4">
        <f t="shared" si="9"/>
        <v>8285.436</v>
      </c>
      <c r="H83" s="4">
        <f t="shared" si="9"/>
        <v>7251.67</v>
      </c>
      <c r="I83" s="4">
        <f>I79*0.2</f>
        <v>5971.614</v>
      </c>
      <c r="J83" s="4">
        <f t="shared" ref="J83:O83" si="10">J79*20%</f>
        <v>7608.69</v>
      </c>
      <c r="K83" s="4">
        <f t="shared" si="10"/>
        <v>0</v>
      </c>
      <c r="L83" s="4">
        <f t="shared" si="10"/>
        <v>0</v>
      </c>
      <c r="M83" s="4">
        <f t="shared" si="10"/>
        <v>0</v>
      </c>
      <c r="N83" s="4">
        <f t="shared" si="10"/>
        <v>0</v>
      </c>
      <c r="O83" s="5">
        <f t="shared" si="10"/>
        <v>56692.448</v>
      </c>
    </row>
    <row r="84" ht="15.75" customHeight="1">
      <c r="A84" s="3"/>
      <c r="B84" s="10" t="s">
        <v>157</v>
      </c>
      <c r="C84" s="4">
        <f t="shared" ref="C84:O84" si="11">C79*55%</f>
        <v>18175.96</v>
      </c>
      <c r="D84" s="4">
        <f t="shared" si="11"/>
        <v>18804.038</v>
      </c>
      <c r="E84" s="4">
        <f t="shared" si="11"/>
        <v>21151.504</v>
      </c>
      <c r="F84" s="4">
        <f t="shared" si="11"/>
        <v>17699.8525</v>
      </c>
      <c r="G84" s="4">
        <f t="shared" si="11"/>
        <v>22784.949</v>
      </c>
      <c r="H84" s="4">
        <f t="shared" si="11"/>
        <v>19942.0925</v>
      </c>
      <c r="I84" s="4">
        <f t="shared" si="11"/>
        <v>16421.9385</v>
      </c>
      <c r="J84" s="4">
        <f t="shared" si="11"/>
        <v>20923.8975</v>
      </c>
      <c r="K84" s="4">
        <f t="shared" si="11"/>
        <v>0</v>
      </c>
      <c r="L84" s="4">
        <f t="shared" si="11"/>
        <v>0</v>
      </c>
      <c r="M84" s="4">
        <f t="shared" si="11"/>
        <v>0</v>
      </c>
      <c r="N84" s="4">
        <f t="shared" si="11"/>
        <v>0</v>
      </c>
      <c r="O84" s="5">
        <f t="shared" si="11"/>
        <v>155904.232</v>
      </c>
    </row>
    <row r="85" ht="15.75" customHeight="1">
      <c r="A85" s="3"/>
      <c r="B85" s="3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ht="15.75" customHeight="1">
      <c r="C86" s="86" t="s">
        <v>135</v>
      </c>
      <c r="D86" s="3"/>
      <c r="E86" s="4"/>
      <c r="F86" s="86" t="s">
        <v>137</v>
      </c>
      <c r="G86" s="4"/>
      <c r="H86" s="4"/>
      <c r="I86" s="51" t="s">
        <v>138</v>
      </c>
      <c r="J86" s="4"/>
      <c r="K86" s="4"/>
      <c r="L86" s="4"/>
      <c r="M86" s="4"/>
      <c r="N86" s="4"/>
      <c r="O86" s="5"/>
    </row>
    <row r="87" ht="15.75" customHeight="1">
      <c r="C87" s="87"/>
      <c r="D87" s="3"/>
      <c r="E87" s="4"/>
      <c r="F87" s="87"/>
      <c r="G87" s="4"/>
      <c r="H87" s="4"/>
      <c r="I87" s="57"/>
      <c r="J87" s="4"/>
      <c r="K87" s="4"/>
      <c r="L87" s="4"/>
      <c r="M87" s="4"/>
      <c r="N87" s="4"/>
      <c r="O87" s="5"/>
    </row>
    <row r="88" ht="15.75" customHeight="1">
      <c r="C88" s="87"/>
      <c r="D88" s="3"/>
      <c r="E88" s="4"/>
      <c r="F88" s="87"/>
      <c r="G88" s="4"/>
      <c r="H88" s="4"/>
      <c r="I88" s="57"/>
      <c r="J88" s="4"/>
      <c r="K88" s="4"/>
      <c r="L88" s="4"/>
      <c r="M88" s="4"/>
      <c r="N88" s="4"/>
      <c r="O88" s="5"/>
    </row>
    <row r="89" ht="15.75" customHeight="1">
      <c r="C89" s="88" t="s">
        <v>141</v>
      </c>
      <c r="D89" s="3"/>
      <c r="E89" s="4"/>
      <c r="F89" s="60" t="s">
        <v>143</v>
      </c>
      <c r="G89" s="4"/>
      <c r="H89" s="4"/>
      <c r="I89" s="61" t="s">
        <v>144</v>
      </c>
      <c r="J89" s="4"/>
      <c r="K89" s="4"/>
      <c r="L89" s="4"/>
      <c r="M89" s="4"/>
      <c r="N89" s="4"/>
      <c r="O89" s="5"/>
    </row>
    <row r="90" ht="15.75" customHeight="1">
      <c r="C90" s="89" t="s">
        <v>145</v>
      </c>
      <c r="D90" s="3"/>
      <c r="E90" s="4"/>
      <c r="F90" s="89" t="s">
        <v>146</v>
      </c>
      <c r="G90" s="4"/>
      <c r="H90" s="4"/>
      <c r="I90" s="62" t="s">
        <v>147</v>
      </c>
      <c r="J90" s="4"/>
      <c r="K90" s="4"/>
      <c r="L90" s="4"/>
      <c r="M90" s="4"/>
      <c r="N90" s="4"/>
      <c r="O90" s="5"/>
    </row>
    <row r="91" ht="15.75" customHeight="1">
      <c r="G91" s="4"/>
      <c r="H91" s="4"/>
      <c r="I91" s="4"/>
      <c r="J91" s="4"/>
      <c r="K91" s="4"/>
      <c r="L91" s="4"/>
      <c r="M91" s="4"/>
      <c r="N91" s="4"/>
      <c r="O91" s="5"/>
    </row>
    <row r="92" ht="15.75" customHeight="1">
      <c r="A92" s="87"/>
      <c r="B92" s="3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ht="15.75" customHeight="1">
      <c r="A93" s="87"/>
      <c r="B93" s="3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ht="15.75" customHeight="1">
      <c r="A94" s="87"/>
      <c r="B94" s="3"/>
      <c r="C94" s="4"/>
      <c r="D94" s="4"/>
      <c r="E94" s="4"/>
      <c r="F94" s="4"/>
      <c r="G94" s="4"/>
      <c r="H94" s="4" t="s">
        <v>1</v>
      </c>
      <c r="I94" s="4"/>
      <c r="J94" s="4"/>
      <c r="K94" s="4"/>
      <c r="L94" s="4"/>
      <c r="M94" s="4"/>
      <c r="N94" s="4"/>
      <c r="O94" s="5"/>
    </row>
    <row r="95" ht="15.75" customHeight="1">
      <c r="B95" s="3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ht="15.75" customHeight="1">
      <c r="B96" s="3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ht="15.75" customHeight="1">
      <c r="B97" s="3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ht="15.75" customHeight="1">
      <c r="B98" s="3"/>
      <c r="C98" s="4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ht="15.75" customHeight="1">
      <c r="B99" s="3"/>
      <c r="C99" s="4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ht="15.75" customHeight="1">
      <c r="A100" s="3"/>
      <c r="B100" s="3"/>
      <c r="C100" s="43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ht="15.75" customHeight="1">
      <c r="A101" s="3"/>
      <c r="B101" s="3"/>
      <c r="C101" s="43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ht="15.75" customHeight="1">
      <c r="A102" s="3"/>
      <c r="B102" s="3"/>
      <c r="C102" s="43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ht="15.75" customHeight="1">
      <c r="A103" s="3"/>
      <c r="B103" s="3"/>
      <c r="C103" s="4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ht="15.75" customHeight="1">
      <c r="A104" s="3"/>
      <c r="B104" s="3"/>
      <c r="C104" s="4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ht="15.75" customHeight="1">
      <c r="A105" s="3"/>
      <c r="B105" s="3"/>
      <c r="C105" s="43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ht="15.75" customHeight="1">
      <c r="A106" s="3"/>
      <c r="B106" s="3"/>
      <c r="C106" s="43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ht="15.75" customHeight="1">
      <c r="A107" s="3"/>
      <c r="B107" s="3"/>
      <c r="C107" s="43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ht="15.75" customHeight="1">
      <c r="A108" s="3"/>
      <c r="B108" s="3"/>
      <c r="C108" s="4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ht="15.75" customHeight="1">
      <c r="A109" s="3"/>
      <c r="B109" s="3"/>
      <c r="C109" s="43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ht="15.75" customHeight="1">
      <c r="A110" s="3"/>
      <c r="B110" s="3"/>
      <c r="C110" s="43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ht="15.75" customHeight="1">
      <c r="A111" s="3"/>
      <c r="B111" s="3"/>
      <c r="C111" s="26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ht="15.75" customHeight="1">
      <c r="A112" s="3"/>
      <c r="B112" s="3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ht="15.75" customHeight="1">
      <c r="A113" s="3"/>
      <c r="B113" s="3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ht="15.75" customHeight="1">
      <c r="A114" s="3"/>
      <c r="B114" s="3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ht="15.75" customHeight="1">
      <c r="A115" s="3"/>
      <c r="B115" s="3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ht="15.75" customHeight="1">
      <c r="A116" s="3"/>
      <c r="B116" s="3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ht="15.75" customHeight="1">
      <c r="A117" s="3"/>
      <c r="B117" s="3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ht="15.75" customHeight="1">
      <c r="A118" s="3"/>
      <c r="B118" s="3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ht="15.75" customHeight="1">
      <c r="A119" s="3"/>
      <c r="B119" s="3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ht="15.75" customHeight="1">
      <c r="A120" s="3"/>
      <c r="B120" s="3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ht="15.75" customHeight="1">
      <c r="A121" s="3"/>
      <c r="B121" s="3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ht="15.75" customHeight="1">
      <c r="A122" s="3"/>
      <c r="B122" s="3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ht="15.75" customHeight="1">
      <c r="A123" s="3"/>
      <c r="B123" s="3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ht="15.75" customHeight="1">
      <c r="A124" s="3"/>
      <c r="B124" s="3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ht="15.75" customHeight="1">
      <c r="A125" s="3"/>
      <c r="B125" s="3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ht="15.75" customHeight="1">
      <c r="A126" s="3"/>
      <c r="B126" s="3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ht="15.75" customHeight="1">
      <c r="A127" s="3"/>
      <c r="B127" s="3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ht="15.75" customHeight="1">
      <c r="A128" s="3"/>
      <c r="B128" s="3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ht="15.75" customHeight="1">
      <c r="A129" s="3"/>
      <c r="B129" s="3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ht="15.75" customHeight="1">
      <c r="A130" s="3"/>
      <c r="B130" s="3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ht="15.75" customHeight="1">
      <c r="A131" s="3"/>
      <c r="B131" s="3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ht="15.75" customHeight="1">
      <c r="A132" s="3"/>
      <c r="B132" s="3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ht="15.75" customHeight="1">
      <c r="A133" s="3"/>
      <c r="B133" s="3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ht="15.75" customHeight="1">
      <c r="A134" s="3"/>
      <c r="B134" s="3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ht="15.75" customHeight="1">
      <c r="A135" s="3"/>
      <c r="B135" s="3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ht="15.75" customHeight="1">
      <c r="A136" s="3"/>
      <c r="B136" s="3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ht="15.75" customHeight="1">
      <c r="A137" s="3"/>
      <c r="B137" s="3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ht="15.75" customHeight="1">
      <c r="A138" s="3"/>
      <c r="B138" s="3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ht="15.75" customHeight="1">
      <c r="A139" s="3"/>
      <c r="B139" s="3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ht="15.75" customHeight="1">
      <c r="A140" s="3"/>
      <c r="B140" s="3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ht="15.75" customHeight="1">
      <c r="A141" s="3"/>
      <c r="B141" s="3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ht="15.75" customHeight="1">
      <c r="A142" s="3"/>
      <c r="B142" s="3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ht="15.75" customHeight="1">
      <c r="A143" s="3"/>
      <c r="B143" s="3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ht="15.75" customHeight="1">
      <c r="A144" s="3"/>
      <c r="B144" s="3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ht="15.75" customHeight="1">
      <c r="A145" s="3"/>
      <c r="B145" s="3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ht="15.75" customHeight="1">
      <c r="A146" s="3"/>
      <c r="B146" s="3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ht="15.75" customHeight="1">
      <c r="A147" s="3"/>
      <c r="B147" s="3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ht="15.75" customHeight="1">
      <c r="A148" s="3"/>
      <c r="B148" s="3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ht="15.75" customHeight="1">
      <c r="A149" s="3"/>
      <c r="B149" s="3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ht="15.75" customHeight="1">
      <c r="A150" s="3"/>
      <c r="B150" s="3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ht="15.75" customHeight="1">
      <c r="A151" s="3"/>
      <c r="B151" s="3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ht="15.75" customHeight="1">
      <c r="A152" s="3"/>
      <c r="B152" s="3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ht="15.75" customHeight="1">
      <c r="A153" s="3"/>
      <c r="B153" s="3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ht="15.75" customHeight="1">
      <c r="A154" s="3"/>
      <c r="B154" s="3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ht="15.75" customHeight="1">
      <c r="A155" s="3"/>
      <c r="B155" s="3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ht="15.75" customHeight="1">
      <c r="A156" s="3"/>
      <c r="B156" s="3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ht="15.75" customHeight="1">
      <c r="A157" s="3"/>
      <c r="B157" s="3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ht="15.75" customHeight="1">
      <c r="A158" s="3"/>
      <c r="B158" s="3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ht="15.75" customHeight="1">
      <c r="A159" s="3"/>
      <c r="B159" s="3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ht="15.75" customHeight="1">
      <c r="A160" s="3"/>
      <c r="B160" s="3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ht="15.75" customHeight="1">
      <c r="A161" s="3"/>
      <c r="B161" s="3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ht="15.75" customHeight="1">
      <c r="A162" s="3"/>
      <c r="B162" s="3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ht="15.75" customHeight="1">
      <c r="A163" s="3"/>
      <c r="B163" s="3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ht="15.75" customHeight="1">
      <c r="A164" s="3"/>
      <c r="B164" s="3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ht="15.75" customHeight="1">
      <c r="A165" s="3"/>
      <c r="B165" s="3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ht="15.75" customHeight="1">
      <c r="A166" s="3"/>
      <c r="B166" s="3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ht="15.75" customHeight="1">
      <c r="A167" s="3"/>
      <c r="B167" s="3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ht="15.75" customHeight="1">
      <c r="A168" s="3"/>
      <c r="B168" s="3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ht="15.75" customHeight="1">
      <c r="A169" s="3"/>
      <c r="B169" s="3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ht="15.75" customHeight="1">
      <c r="A170" s="3"/>
      <c r="B170" s="3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ht="15.75" customHeight="1">
      <c r="A171" s="3"/>
      <c r="B171" s="3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ht="15.75" customHeight="1">
      <c r="A172" s="3"/>
      <c r="B172" s="3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ht="15.75" customHeight="1">
      <c r="A173" s="3"/>
      <c r="B173" s="3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ht="15.75" customHeight="1">
      <c r="A174" s="3"/>
      <c r="B174" s="3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ht="15.75" customHeight="1">
      <c r="A175" s="3"/>
      <c r="B175" s="3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ht="15.75" customHeight="1">
      <c r="A176" s="3"/>
      <c r="B176" s="3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ht="15.75" customHeight="1">
      <c r="A177" s="3"/>
      <c r="B177" s="3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ht="15.75" customHeight="1">
      <c r="A178" s="3"/>
      <c r="B178" s="3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ht="15.75" customHeight="1">
      <c r="A179" s="3"/>
      <c r="B179" s="3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ht="15.75" customHeight="1">
      <c r="A180" s="3"/>
      <c r="B180" s="3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ht="15.75" customHeight="1">
      <c r="A181" s="3"/>
      <c r="B181" s="3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ht="15.75" customHeight="1">
      <c r="A182" s="3"/>
      <c r="B182" s="3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ht="15.75" customHeight="1">
      <c r="A183" s="3"/>
      <c r="B183" s="3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ht="15.75" customHeight="1">
      <c r="A184" s="3"/>
      <c r="B184" s="3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ht="15.75" customHeight="1">
      <c r="A185" s="3"/>
      <c r="B185" s="3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ht="15.75" customHeight="1">
      <c r="A186" s="3"/>
      <c r="B186" s="3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ht="15.75" customHeight="1">
      <c r="A187" s="3"/>
      <c r="B187" s="3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ht="15.75" customHeight="1">
      <c r="A188" s="3"/>
      <c r="B188" s="3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ht="15.75" customHeight="1">
      <c r="A189" s="3"/>
      <c r="B189" s="3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ht="15.75" customHeight="1">
      <c r="A190" s="3"/>
      <c r="B190" s="3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ht="15.75" customHeight="1">
      <c r="A191" s="3"/>
      <c r="B191" s="3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ht="15.75" customHeight="1">
      <c r="A192" s="3"/>
      <c r="B192" s="3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ht="15.75" customHeight="1">
      <c r="A193" s="3"/>
      <c r="B193" s="3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ht="15.75" customHeight="1">
      <c r="A194" s="3"/>
      <c r="B194" s="3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ht="15.75" customHeight="1">
      <c r="A195" s="3"/>
      <c r="B195" s="3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ht="15.75" customHeight="1">
      <c r="A196" s="3"/>
      <c r="B196" s="3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ht="15.75" customHeight="1">
      <c r="A197" s="3"/>
      <c r="B197" s="3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ht="15.75" customHeight="1">
      <c r="A198" s="3"/>
      <c r="B198" s="3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ht="15.75" customHeight="1">
      <c r="A199" s="3"/>
      <c r="B199" s="3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ht="15.75" customHeight="1">
      <c r="A200" s="3"/>
      <c r="B200" s="3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ht="15.75" customHeight="1">
      <c r="A201" s="3"/>
      <c r="B201" s="3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ht="15.75" customHeight="1">
      <c r="A202" s="3"/>
      <c r="B202" s="3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ht="15.75" customHeight="1">
      <c r="A203" s="3"/>
      <c r="B203" s="3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ht="15.75" customHeight="1">
      <c r="A204" s="3"/>
      <c r="B204" s="3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ht="15.75" customHeight="1">
      <c r="A205" s="3"/>
      <c r="B205" s="3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ht="15.75" customHeight="1">
      <c r="A206" s="3"/>
      <c r="B206" s="3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ht="15.75" customHeight="1">
      <c r="A207" s="3"/>
      <c r="B207" s="3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ht="15.75" customHeight="1">
      <c r="A208" s="3"/>
      <c r="B208" s="3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ht="15.75" customHeight="1">
      <c r="A209" s="3"/>
      <c r="B209" s="3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ht="15.75" customHeight="1">
      <c r="A210" s="3"/>
      <c r="B210" s="3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ht="15.75" customHeight="1">
      <c r="A211" s="3"/>
      <c r="B211" s="3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ht="15.75" customHeight="1">
      <c r="A212" s="3"/>
      <c r="B212" s="3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ht="15.75" customHeight="1">
      <c r="A213" s="3"/>
      <c r="B213" s="3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ht="15.75" customHeight="1">
      <c r="A214" s="3"/>
      <c r="B214" s="3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ht="15.75" customHeight="1">
      <c r="A215" s="3"/>
      <c r="B215" s="3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ht="15.75" customHeight="1">
      <c r="A216" s="3"/>
      <c r="B216" s="3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ht="15.75" customHeight="1">
      <c r="A217" s="3"/>
      <c r="B217" s="3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ht="15.75" customHeight="1">
      <c r="A218" s="3"/>
      <c r="B218" s="3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ht="15.75" customHeight="1">
      <c r="A219" s="3"/>
      <c r="B219" s="3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ht="15.75" customHeight="1">
      <c r="A220" s="3"/>
      <c r="B220" s="3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ht="15.75" customHeight="1">
      <c r="A221" s="3"/>
      <c r="B221" s="3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ht="15.75" customHeight="1">
      <c r="A222" s="3"/>
      <c r="B222" s="3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ht="15.75" customHeight="1">
      <c r="A223" s="3"/>
      <c r="B223" s="3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ht="15.75" customHeight="1">
      <c r="A224" s="3"/>
      <c r="B224" s="3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ht="15.75" customHeight="1">
      <c r="A225" s="3"/>
      <c r="B225" s="3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ht="15.75" customHeight="1">
      <c r="A226" s="3"/>
      <c r="B226" s="3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ht="15.75" customHeight="1">
      <c r="A227" s="3"/>
      <c r="B227" s="3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ht="15.75" customHeight="1">
      <c r="A228" s="3"/>
      <c r="B228" s="3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ht="15.75" customHeight="1">
      <c r="A229" s="3"/>
      <c r="B229" s="3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ht="15.75" customHeight="1">
      <c r="A230" s="3"/>
      <c r="B230" s="3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ht="15.75" customHeight="1">
      <c r="A231" s="3"/>
      <c r="B231" s="3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ht="15.75" customHeight="1">
      <c r="A232" s="3"/>
      <c r="B232" s="3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ht="15.75" customHeight="1">
      <c r="A233" s="3"/>
      <c r="B233" s="3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ht="15.75" customHeight="1">
      <c r="A234" s="3"/>
      <c r="B234" s="3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ht="15.75" customHeight="1">
      <c r="A235" s="3"/>
      <c r="B235" s="3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ht="15.75" customHeight="1">
      <c r="A236" s="3"/>
      <c r="B236" s="3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ht="15.75" customHeight="1">
      <c r="A237" s="3"/>
      <c r="B237" s="3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ht="15.75" customHeight="1">
      <c r="A238" s="3"/>
      <c r="B238" s="3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ht="15.75" customHeight="1">
      <c r="A239" s="3"/>
      <c r="B239" s="3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ht="15.75" customHeight="1">
      <c r="A240" s="3"/>
      <c r="B240" s="3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ht="15.75" customHeight="1">
      <c r="A241" s="3"/>
      <c r="B241" s="3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ht="15.75" customHeight="1">
      <c r="A242" s="3"/>
      <c r="B242" s="3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ht="15.75" customHeight="1">
      <c r="A243" s="3"/>
      <c r="B243" s="3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ht="15.75" customHeight="1">
      <c r="A244" s="3"/>
      <c r="B244" s="3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ht="15.75" customHeight="1">
      <c r="A245" s="3"/>
      <c r="B245" s="3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ht="15.75" customHeight="1">
      <c r="A246" s="3"/>
      <c r="B246" s="3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ht="15.75" customHeight="1">
      <c r="A247" s="3"/>
      <c r="B247" s="3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ht="15.75" customHeight="1">
      <c r="A248" s="3"/>
      <c r="B248" s="3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ht="15.75" customHeight="1">
      <c r="A249" s="3"/>
      <c r="B249" s="3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ht="15.75" customHeight="1">
      <c r="A250" s="3"/>
      <c r="B250" s="3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  <row r="251" ht="15.75" customHeight="1">
      <c r="A251" s="3"/>
      <c r="B251" s="3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5"/>
    </row>
    <row r="252" ht="15.75" customHeight="1">
      <c r="A252" s="3"/>
      <c r="B252" s="3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5"/>
    </row>
    <row r="253" ht="15.75" customHeight="1">
      <c r="A253" s="3"/>
      <c r="B253" s="3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5"/>
    </row>
    <row r="254" ht="15.75" customHeight="1">
      <c r="A254" s="3"/>
      <c r="B254" s="3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5"/>
    </row>
    <row r="255" ht="15.75" customHeight="1">
      <c r="A255" s="3"/>
      <c r="B255" s="3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5"/>
    </row>
    <row r="256" ht="15.75" customHeight="1">
      <c r="A256" s="3"/>
      <c r="B256" s="3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5"/>
    </row>
    <row r="257" ht="15.75" customHeight="1">
      <c r="A257" s="3"/>
      <c r="B257" s="3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5"/>
    </row>
    <row r="258" ht="15.75" customHeight="1">
      <c r="A258" s="3"/>
      <c r="B258" s="3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5"/>
    </row>
    <row r="259" ht="15.75" customHeight="1">
      <c r="A259" s="3"/>
      <c r="B259" s="3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5"/>
    </row>
    <row r="260" ht="15.75" customHeight="1">
      <c r="A260" s="3"/>
      <c r="B260" s="3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5"/>
    </row>
    <row r="261" ht="15.75" customHeight="1">
      <c r="A261" s="3"/>
      <c r="B261" s="3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5"/>
    </row>
    <row r="262" ht="15.75" customHeight="1">
      <c r="A262" s="3"/>
      <c r="B262" s="3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5"/>
    </row>
    <row r="263" ht="15.75" customHeight="1">
      <c r="A263" s="3"/>
      <c r="B263" s="3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5"/>
    </row>
    <row r="264" ht="15.75" customHeight="1">
      <c r="A264" s="3"/>
      <c r="B264" s="3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5"/>
    </row>
    <row r="265" ht="15.75" customHeight="1">
      <c r="A265" s="3"/>
      <c r="B265" s="3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5"/>
    </row>
    <row r="266" ht="15.75" customHeight="1">
      <c r="A266" s="3"/>
      <c r="B266" s="3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5"/>
    </row>
    <row r="267" ht="15.75" customHeight="1">
      <c r="A267" s="3"/>
      <c r="B267" s="3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5"/>
    </row>
    <row r="268" ht="15.75" customHeight="1">
      <c r="A268" s="3"/>
      <c r="B268" s="3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5"/>
    </row>
    <row r="269" ht="15.75" customHeight="1">
      <c r="A269" s="3"/>
      <c r="B269" s="3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5"/>
    </row>
    <row r="270" ht="15.75" customHeight="1">
      <c r="A270" s="3"/>
      <c r="B270" s="3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5"/>
    </row>
    <row r="271" ht="15.75" customHeight="1">
      <c r="A271" s="3"/>
      <c r="B271" s="3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5"/>
    </row>
    <row r="272" ht="15.75" customHeight="1">
      <c r="A272" s="3"/>
      <c r="B272" s="3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5"/>
    </row>
    <row r="273" ht="15.75" customHeight="1">
      <c r="A273" s="3"/>
      <c r="B273" s="3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5"/>
    </row>
    <row r="274" ht="15.75" customHeight="1">
      <c r="A274" s="3"/>
      <c r="B274" s="3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5"/>
    </row>
    <row r="275" ht="15.75" customHeight="1">
      <c r="A275" s="3"/>
      <c r="B275" s="3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5"/>
    </row>
    <row r="276" ht="15.75" customHeight="1">
      <c r="A276" s="3"/>
      <c r="B276" s="3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5"/>
    </row>
    <row r="277" ht="15.75" customHeight="1">
      <c r="A277" s="3"/>
      <c r="B277" s="3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5"/>
    </row>
    <row r="278" ht="15.75" customHeight="1">
      <c r="A278" s="3"/>
      <c r="B278" s="3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5"/>
    </row>
    <row r="279" ht="15.75" customHeight="1">
      <c r="A279" s="3"/>
      <c r="B279" s="3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5"/>
    </row>
    <row r="280" ht="15.75" customHeight="1">
      <c r="A280" s="3"/>
      <c r="B280" s="3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5"/>
    </row>
    <row r="281" ht="15.75" customHeight="1">
      <c r="A281" s="3"/>
      <c r="B281" s="3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5"/>
    </row>
    <row r="282" ht="15.75" customHeight="1">
      <c r="A282" s="3"/>
      <c r="B282" s="3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5"/>
    </row>
    <row r="283" ht="15.75" customHeight="1">
      <c r="A283" s="3"/>
      <c r="B283" s="3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5"/>
    </row>
    <row r="284" ht="15.75" customHeight="1">
      <c r="A284" s="3"/>
      <c r="B284" s="3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5"/>
    </row>
    <row r="285" ht="15.75" customHeight="1">
      <c r="A285" s="3"/>
      <c r="B285" s="3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5"/>
    </row>
    <row r="286" ht="15.75" customHeight="1">
      <c r="A286" s="3"/>
      <c r="B286" s="3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5"/>
    </row>
    <row r="287" ht="15.75" customHeight="1">
      <c r="A287" s="3"/>
      <c r="B287" s="3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5"/>
    </row>
    <row r="288" ht="15.75" customHeight="1">
      <c r="A288" s="3"/>
      <c r="B288" s="3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5"/>
    </row>
    <row r="289" ht="15.75" customHeight="1">
      <c r="A289" s="3"/>
      <c r="B289" s="3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5"/>
    </row>
    <row r="290" ht="15.75" customHeight="1">
      <c r="A290" s="3"/>
      <c r="B290" s="3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5"/>
    </row>
    <row r="291" ht="15.75" customHeight="1">
      <c r="A291" s="3"/>
      <c r="B291" s="3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5"/>
    </row>
    <row r="292" ht="15.75" customHeight="1">
      <c r="A292" s="3"/>
      <c r="B292" s="3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5"/>
    </row>
    <row r="293" ht="15.75" customHeight="1">
      <c r="A293" s="3"/>
      <c r="B293" s="3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5"/>
    </row>
    <row r="294" ht="15.75" customHeight="1">
      <c r="A294" s="3"/>
      <c r="B294" s="3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5"/>
    </row>
    <row r="295" ht="15.75" customHeight="1">
      <c r="A295" s="3"/>
      <c r="B295" s="3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5"/>
    </row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</sheetData>
  <mergeCells count="2">
    <mergeCell ref="A2:B2"/>
    <mergeCell ref="R3:AD3"/>
  </mergeCells>
  <printOptions gridLines="1"/>
  <pageMargins bottom="0.6" footer="0.0" header="0.0" left="0.5999992360269322" right="0.6" top="0.6"/>
  <pageSetup fitToHeight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4.86"/>
    <col customWidth="1" min="2" max="2" width="28.43"/>
    <col customWidth="1" min="3" max="3" width="15.71"/>
    <col customWidth="1" min="4" max="4" width="13.71"/>
    <col customWidth="1" min="5" max="5" width="13.86"/>
    <col customWidth="1" min="6" max="6" width="13.71"/>
    <col customWidth="1" min="7" max="7" width="14.29"/>
    <col customWidth="1" min="8" max="8" width="14.14"/>
    <col customWidth="1" min="9" max="9" width="12.71"/>
    <col customWidth="1" min="10" max="11" width="13.29"/>
    <col customWidth="1" min="12" max="12" width="13.0"/>
    <col customWidth="1" min="13" max="13" width="14.71"/>
    <col customWidth="1" min="14" max="14" width="14.43"/>
    <col customWidth="1" min="15" max="15" width="16.57"/>
  </cols>
  <sheetData>
    <row r="1">
      <c r="A1" s="1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>
      <c r="A2" s="6" t="s">
        <v>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</row>
    <row r="3">
      <c r="A3" s="7" t="s">
        <v>5</v>
      </c>
      <c r="B3" s="3"/>
      <c r="C3" s="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</row>
    <row r="4">
      <c r="A4" s="10" t="s">
        <v>7</v>
      </c>
      <c r="B4" s="10" t="s">
        <v>9</v>
      </c>
      <c r="C4" s="12" t="s">
        <v>10</v>
      </c>
      <c r="D4" s="12" t="s">
        <v>11</v>
      </c>
      <c r="E4" s="12" t="s">
        <v>12</v>
      </c>
      <c r="F4" s="12" t="s">
        <v>13</v>
      </c>
      <c r="G4" s="12" t="s">
        <v>14</v>
      </c>
      <c r="H4" s="12" t="s">
        <v>15</v>
      </c>
      <c r="I4" s="12" t="s">
        <v>16</v>
      </c>
      <c r="J4" s="12" t="s">
        <v>17</v>
      </c>
      <c r="K4" s="12" t="s">
        <v>18</v>
      </c>
      <c r="L4" s="12" t="s">
        <v>19</v>
      </c>
      <c r="M4" s="12" t="s">
        <v>20</v>
      </c>
      <c r="N4" s="12" t="s">
        <v>21</v>
      </c>
      <c r="O4" s="12" t="s">
        <v>22</v>
      </c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>
      <c r="A5" s="18"/>
      <c r="B5" s="21" t="s">
        <v>24</v>
      </c>
      <c r="C5" s="23">
        <v>7201.4</v>
      </c>
      <c r="D5" s="23">
        <v>2886.6</v>
      </c>
      <c r="E5" s="25">
        <v>3899.8</v>
      </c>
      <c r="F5" s="25">
        <v>3217.3</v>
      </c>
      <c r="G5" s="25">
        <v>3115.3</v>
      </c>
      <c r="H5" s="23">
        <v>2716.51</v>
      </c>
      <c r="I5" s="23">
        <v>1926.4</v>
      </c>
      <c r="J5" s="23">
        <v>3162.0</v>
      </c>
      <c r="K5" s="23"/>
      <c r="L5" s="23"/>
      <c r="M5" s="23"/>
      <c r="N5" s="23"/>
      <c r="O5" s="30">
        <f t="shared" ref="O5:O13" si="1">SUM(C5:N5)</f>
        <v>28125.31</v>
      </c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32"/>
      <c r="AE5" s="34"/>
      <c r="AF5" s="34"/>
    </row>
    <row r="6">
      <c r="A6" s="37"/>
      <c r="B6" s="21" t="s">
        <v>28</v>
      </c>
      <c r="C6" s="23"/>
      <c r="D6" s="23"/>
      <c r="E6" s="23"/>
      <c r="F6" s="25"/>
      <c r="G6" s="25"/>
      <c r="H6" s="23"/>
      <c r="I6" s="23"/>
      <c r="J6" s="23"/>
      <c r="K6" s="23"/>
      <c r="L6" s="23"/>
      <c r="M6" s="23"/>
      <c r="N6" s="23"/>
      <c r="O6" s="30">
        <f t="shared" si="1"/>
        <v>0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32"/>
    </row>
    <row r="7">
      <c r="A7" s="18"/>
      <c r="B7" s="21" t="s">
        <v>32</v>
      </c>
      <c r="C7" s="23">
        <v>291.0</v>
      </c>
      <c r="D7" s="23">
        <v>222.0</v>
      </c>
      <c r="E7" s="25">
        <v>127.0</v>
      </c>
      <c r="F7" s="25">
        <v>282.7</v>
      </c>
      <c r="G7" s="25">
        <v>449.0</v>
      </c>
      <c r="H7" s="23">
        <v>217.0</v>
      </c>
      <c r="I7" s="23">
        <v>77.0</v>
      </c>
      <c r="J7" s="23">
        <v>339.0</v>
      </c>
      <c r="K7" s="23"/>
      <c r="L7" s="23"/>
      <c r="M7" s="23"/>
      <c r="N7" s="23"/>
      <c r="O7" s="30">
        <f t="shared" si="1"/>
        <v>2004.7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32"/>
    </row>
    <row r="8">
      <c r="A8" s="18"/>
      <c r="B8" s="39" t="s">
        <v>34</v>
      </c>
      <c r="C8" s="40"/>
      <c r="D8" s="40"/>
      <c r="E8" s="41"/>
      <c r="F8" s="25"/>
      <c r="G8" s="25"/>
      <c r="H8" s="23"/>
      <c r="I8" s="23"/>
      <c r="J8" s="23"/>
      <c r="K8" s="23"/>
      <c r="L8" s="23"/>
      <c r="M8" s="23"/>
      <c r="N8" s="23"/>
      <c r="O8" s="30">
        <f t="shared" si="1"/>
        <v>0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32"/>
    </row>
    <row r="9">
      <c r="A9" s="18"/>
      <c r="B9" s="42" t="s">
        <v>38</v>
      </c>
      <c r="C9" s="23">
        <v>1586.0</v>
      </c>
      <c r="D9" s="23">
        <v>1329.6</v>
      </c>
      <c r="E9" s="25">
        <v>1711.0</v>
      </c>
      <c r="F9" s="25">
        <v>1000.0</v>
      </c>
      <c r="G9" s="25">
        <v>1266.0</v>
      </c>
      <c r="H9" s="23">
        <v>1500.0</v>
      </c>
      <c r="I9" s="23">
        <v>1200.0</v>
      </c>
      <c r="J9" s="23">
        <v>1995.0</v>
      </c>
      <c r="K9" s="23"/>
      <c r="L9" s="23"/>
      <c r="M9" s="23"/>
      <c r="N9" s="23"/>
      <c r="O9" s="30">
        <f t="shared" si="1"/>
        <v>11587.6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32"/>
    </row>
    <row r="10">
      <c r="A10" s="37"/>
      <c r="B10" s="21" t="s">
        <v>41</v>
      </c>
      <c r="C10" s="23">
        <v>1655.0</v>
      </c>
      <c r="D10" s="23">
        <v>3189.22</v>
      </c>
      <c r="E10" s="25">
        <v>4048.47</v>
      </c>
      <c r="F10" s="25">
        <v>3000.0</v>
      </c>
      <c r="G10" s="25">
        <v>4645.6</v>
      </c>
      <c r="H10" s="23">
        <v>3099.3</v>
      </c>
      <c r="I10" s="23">
        <v>3200.0</v>
      </c>
      <c r="J10" s="23">
        <v>2500.0</v>
      </c>
      <c r="K10" s="23"/>
      <c r="L10" s="23"/>
      <c r="M10" s="23"/>
      <c r="N10" s="23"/>
      <c r="O10" s="30">
        <f t="shared" si="1"/>
        <v>25337.59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32"/>
    </row>
    <row r="11">
      <c r="A11" s="18"/>
      <c r="B11" s="21" t="s">
        <v>43</v>
      </c>
      <c r="C11" s="23">
        <v>4639.1</v>
      </c>
      <c r="D11" s="23">
        <v>9711.1</v>
      </c>
      <c r="E11" s="25">
        <v>6062.3</v>
      </c>
      <c r="F11" s="25">
        <v>5903.3</v>
      </c>
      <c r="G11" s="25">
        <v>10844.8</v>
      </c>
      <c r="H11" s="23">
        <v>4106.1</v>
      </c>
      <c r="I11" s="23">
        <v>6446.0</v>
      </c>
      <c r="J11" s="23">
        <v>6222.1</v>
      </c>
      <c r="K11" s="23"/>
      <c r="L11" s="23"/>
      <c r="M11" s="23"/>
      <c r="N11" s="23"/>
      <c r="O11" s="30">
        <f t="shared" si="1"/>
        <v>53934.8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32"/>
    </row>
    <row r="12">
      <c r="A12" s="37"/>
      <c r="B12" s="21" t="s">
        <v>46</v>
      </c>
      <c r="C12" s="23"/>
      <c r="D12" s="23"/>
      <c r="E12" s="25"/>
      <c r="F12" s="25"/>
      <c r="G12" s="25"/>
      <c r="H12" s="23"/>
      <c r="I12" s="23"/>
      <c r="J12" s="23"/>
      <c r="K12" s="23"/>
      <c r="L12" s="23"/>
      <c r="M12" s="23"/>
      <c r="N12" s="23"/>
      <c r="O12" s="30">
        <f t="shared" si="1"/>
        <v>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32"/>
    </row>
    <row r="13">
      <c r="A13" s="37"/>
      <c r="B13" s="21" t="s">
        <v>50</v>
      </c>
      <c r="C13" s="23">
        <v>1300.0</v>
      </c>
      <c r="D13" s="23">
        <v>1005.0</v>
      </c>
      <c r="E13" s="25">
        <v>1091.0</v>
      </c>
      <c r="F13" s="25">
        <v>900.0</v>
      </c>
      <c r="G13" s="25">
        <v>2083.0</v>
      </c>
      <c r="H13" s="23">
        <v>2636.0</v>
      </c>
      <c r="I13" s="23">
        <v>1210.0</v>
      </c>
      <c r="J13" s="23">
        <v>1750.0</v>
      </c>
      <c r="K13" s="23"/>
      <c r="L13" s="23"/>
      <c r="M13" s="23"/>
      <c r="N13" s="23"/>
      <c r="O13" s="30">
        <f t="shared" si="1"/>
        <v>11975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32"/>
    </row>
    <row r="14">
      <c r="A14" s="37"/>
      <c r="B14" s="21" t="s">
        <v>52</v>
      </c>
      <c r="C14" s="23"/>
      <c r="D14" s="23"/>
      <c r="E14" s="25"/>
      <c r="F14" s="25"/>
      <c r="G14" s="25"/>
      <c r="H14" s="23"/>
      <c r="I14" s="23">
        <v>100.0</v>
      </c>
      <c r="J14" s="23">
        <v>100.0</v>
      </c>
      <c r="K14" s="23"/>
      <c r="L14" s="23"/>
      <c r="M14" s="23"/>
      <c r="N14" s="23"/>
      <c r="O14" s="30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32"/>
    </row>
    <row r="15">
      <c r="A15" s="18"/>
      <c r="B15" s="42" t="s">
        <v>55</v>
      </c>
      <c r="C15" s="23">
        <v>571.0</v>
      </c>
      <c r="D15" s="23">
        <v>233.0</v>
      </c>
      <c r="E15" s="25">
        <v>120.0</v>
      </c>
      <c r="F15" s="25">
        <v>272.0</v>
      </c>
      <c r="G15" s="25">
        <v>330.0</v>
      </c>
      <c r="H15" s="23">
        <v>150.0</v>
      </c>
      <c r="I15" s="23">
        <v>130.0</v>
      </c>
      <c r="J15" s="23">
        <v>250.0</v>
      </c>
      <c r="K15" s="23"/>
      <c r="L15" s="23"/>
      <c r="M15" s="23"/>
      <c r="N15" s="23"/>
      <c r="O15" s="30">
        <f t="shared" ref="O15:O23" si="2">SUM(C15:N15)</f>
        <v>2056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32"/>
    </row>
    <row r="16">
      <c r="A16" s="37"/>
      <c r="B16" s="42" t="s">
        <v>60</v>
      </c>
      <c r="C16" s="23"/>
      <c r="D16" s="23"/>
      <c r="E16" s="25"/>
      <c r="F16" s="25"/>
      <c r="G16" s="23"/>
      <c r="H16" s="23"/>
      <c r="I16" s="23">
        <v>108.0</v>
      </c>
      <c r="J16" s="23"/>
      <c r="K16" s="23"/>
      <c r="L16" s="23"/>
      <c r="M16" s="23"/>
      <c r="N16" s="23"/>
      <c r="O16" s="30">
        <f t="shared" si="2"/>
        <v>108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32"/>
    </row>
    <row r="17">
      <c r="A17" s="18"/>
      <c r="B17" s="21" t="s">
        <v>61</v>
      </c>
      <c r="C17" s="23">
        <v>1900.0</v>
      </c>
      <c r="D17" s="23">
        <v>2350.0</v>
      </c>
      <c r="E17" s="25">
        <v>1720.0</v>
      </c>
      <c r="F17" s="25">
        <v>1350.0</v>
      </c>
      <c r="G17" s="23">
        <v>1300.0</v>
      </c>
      <c r="H17" s="23">
        <v>1100.0</v>
      </c>
      <c r="I17" s="23">
        <v>1000.0</v>
      </c>
      <c r="J17" s="23">
        <v>1820.0</v>
      </c>
      <c r="K17" s="23"/>
      <c r="L17" s="23"/>
      <c r="M17" s="23"/>
      <c r="N17" s="23"/>
      <c r="O17" s="30">
        <f t="shared" si="2"/>
        <v>12540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32"/>
    </row>
    <row r="18">
      <c r="A18" s="37"/>
      <c r="B18" s="21" t="s">
        <v>64</v>
      </c>
      <c r="C18" s="23">
        <v>1680.0</v>
      </c>
      <c r="D18" s="23">
        <v>1682.0</v>
      </c>
      <c r="E18" s="23">
        <v>1410.0</v>
      </c>
      <c r="F18" s="25">
        <v>1529.0</v>
      </c>
      <c r="G18" s="23">
        <v>2799.0</v>
      </c>
      <c r="H18" s="23">
        <v>1466.0</v>
      </c>
      <c r="I18" s="23">
        <v>1218.0</v>
      </c>
      <c r="J18" s="23">
        <v>1741.0</v>
      </c>
      <c r="K18" s="23"/>
      <c r="L18" s="23"/>
      <c r="M18" s="23"/>
      <c r="N18" s="23"/>
      <c r="O18" s="30">
        <f t="shared" si="2"/>
        <v>13525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32"/>
    </row>
    <row r="19">
      <c r="A19" s="18"/>
      <c r="B19" s="21" t="s">
        <v>67</v>
      </c>
      <c r="C19" s="23">
        <v>3611.8</v>
      </c>
      <c r="D19" s="23">
        <v>1281.1</v>
      </c>
      <c r="E19" s="25">
        <v>1655.0</v>
      </c>
      <c r="F19" s="25">
        <v>2167.0</v>
      </c>
      <c r="G19" s="23">
        <v>2472.6</v>
      </c>
      <c r="H19" s="23">
        <v>4072.2</v>
      </c>
      <c r="I19" s="23">
        <v>3964.1</v>
      </c>
      <c r="J19" s="23">
        <v>1660.6</v>
      </c>
      <c r="K19" s="23"/>
      <c r="L19" s="23"/>
      <c r="M19" s="23"/>
      <c r="N19" s="23"/>
      <c r="O19" s="30">
        <f t="shared" si="2"/>
        <v>20884.4</v>
      </c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32"/>
    </row>
    <row r="20">
      <c r="A20" s="37"/>
      <c r="B20" s="21" t="s">
        <v>71</v>
      </c>
      <c r="C20" s="23"/>
      <c r="D20" s="23">
        <v>250.0</v>
      </c>
      <c r="E20" s="25">
        <v>313.0</v>
      </c>
      <c r="F20" s="25">
        <v>100.0</v>
      </c>
      <c r="G20" s="23">
        <v>145.0</v>
      </c>
      <c r="H20" s="23">
        <v>220.0</v>
      </c>
      <c r="I20" s="23">
        <v>116.0</v>
      </c>
      <c r="J20" s="23">
        <v>555.0</v>
      </c>
      <c r="K20" s="23"/>
      <c r="L20" s="23"/>
      <c r="M20" s="23"/>
      <c r="N20" s="23"/>
      <c r="O20" s="30">
        <f t="shared" si="2"/>
        <v>1699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32"/>
    </row>
    <row r="21">
      <c r="A21" s="18"/>
      <c r="B21" s="42" t="s">
        <v>72</v>
      </c>
      <c r="C21" s="23">
        <v>442.0</v>
      </c>
      <c r="D21" s="23">
        <v>366.0</v>
      </c>
      <c r="E21" s="25">
        <v>337.0</v>
      </c>
      <c r="F21" s="25">
        <v>355.0</v>
      </c>
      <c r="G21" s="23"/>
      <c r="H21" s="23">
        <v>836.0</v>
      </c>
      <c r="I21" s="23">
        <v>493.0</v>
      </c>
      <c r="J21" s="23">
        <v>1114.0</v>
      </c>
      <c r="K21" s="23"/>
      <c r="L21" s="23"/>
      <c r="M21" s="23"/>
      <c r="N21" s="23"/>
      <c r="O21" s="30">
        <f t="shared" si="2"/>
        <v>3943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32"/>
    </row>
    <row r="22">
      <c r="A22" s="37"/>
      <c r="B22" s="42" t="s">
        <v>75</v>
      </c>
      <c r="C22" s="23"/>
      <c r="D22" s="23"/>
      <c r="E22" s="25"/>
      <c r="F22" s="25"/>
      <c r="G22" s="25"/>
      <c r="H22" s="23"/>
      <c r="I22" s="23"/>
      <c r="J22" s="23"/>
      <c r="K22" s="23"/>
      <c r="L22" s="23"/>
      <c r="M22" s="23"/>
      <c r="N22" s="23"/>
      <c r="O22" s="30">
        <f t="shared" si="2"/>
        <v>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32"/>
    </row>
    <row r="23">
      <c r="A23" s="18"/>
      <c r="B23" s="42" t="s">
        <v>77</v>
      </c>
      <c r="C23" s="23">
        <v>500.0</v>
      </c>
      <c r="D23" s="23">
        <v>300.0</v>
      </c>
      <c r="E23" s="25"/>
      <c r="F23" s="25">
        <v>275.0</v>
      </c>
      <c r="G23" s="25">
        <v>450.0</v>
      </c>
      <c r="H23" s="23">
        <v>352.0</v>
      </c>
      <c r="I23" s="23">
        <v>300.0</v>
      </c>
      <c r="J23" s="23">
        <v>400.0</v>
      </c>
      <c r="K23" s="23"/>
      <c r="L23" s="23"/>
      <c r="M23" s="23"/>
      <c r="N23" s="23"/>
      <c r="O23" s="30">
        <f t="shared" si="2"/>
        <v>2577</v>
      </c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32"/>
    </row>
    <row r="24">
      <c r="A24" s="37"/>
      <c r="B24" s="21" t="s">
        <v>80</v>
      </c>
      <c r="C24" s="23"/>
      <c r="D24" s="23"/>
      <c r="E24" s="25"/>
      <c r="F24" s="25">
        <v>144.0</v>
      </c>
      <c r="G24" s="25">
        <v>361.0</v>
      </c>
      <c r="H24" s="23">
        <v>111.0</v>
      </c>
      <c r="I24" s="23">
        <v>211.0</v>
      </c>
      <c r="J24" s="23">
        <v>230.0</v>
      </c>
      <c r="K24" s="23"/>
      <c r="L24" s="23"/>
      <c r="M24" s="23"/>
      <c r="N24" s="23"/>
      <c r="O24" s="30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32"/>
    </row>
    <row r="25">
      <c r="A25" s="37"/>
      <c r="B25" s="42" t="s">
        <v>83</v>
      </c>
      <c r="C25" s="23">
        <v>13521.0</v>
      </c>
      <c r="D25" s="23">
        <v>13723.0</v>
      </c>
      <c r="E25" s="25">
        <v>17327.0</v>
      </c>
      <c r="F25" s="25">
        <v>10944.0</v>
      </c>
      <c r="G25" s="25">
        <v>17747.0</v>
      </c>
      <c r="H25" s="23">
        <v>11244.0</v>
      </c>
      <c r="I25" s="23">
        <v>12281.0</v>
      </c>
      <c r="J25" s="23">
        <v>14899.0</v>
      </c>
      <c r="K25" s="23"/>
      <c r="L25" s="23"/>
      <c r="M25" s="23"/>
      <c r="N25" s="23"/>
      <c r="O25" s="30">
        <f t="shared" ref="O25:O51" si="3">SUM(C25:N25)</f>
        <v>111686</v>
      </c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32"/>
    </row>
    <row r="26">
      <c r="A26" s="18"/>
      <c r="B26" s="42" t="s">
        <v>87</v>
      </c>
      <c r="C26" s="23">
        <v>600.0</v>
      </c>
      <c r="D26" s="23">
        <v>900.0</v>
      </c>
      <c r="E26" s="25">
        <v>1050.0</v>
      </c>
      <c r="F26" s="25">
        <v>770.0</v>
      </c>
      <c r="G26" s="25">
        <v>1270.0</v>
      </c>
      <c r="H26" s="23">
        <v>2290.0</v>
      </c>
      <c r="I26" s="23">
        <v>1360.0</v>
      </c>
      <c r="J26" s="23">
        <v>1250.0</v>
      </c>
      <c r="K26" s="23"/>
      <c r="L26" s="23"/>
      <c r="M26" s="23"/>
      <c r="N26" s="23"/>
      <c r="O26" s="30">
        <f t="shared" si="3"/>
        <v>9490</v>
      </c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32"/>
    </row>
    <row r="27">
      <c r="A27" s="37"/>
      <c r="B27" s="42" t="s">
        <v>88</v>
      </c>
      <c r="C27" s="23">
        <v>934.0</v>
      </c>
      <c r="D27" s="23">
        <v>500.0</v>
      </c>
      <c r="E27" s="25">
        <v>700.0</v>
      </c>
      <c r="F27" s="25">
        <v>700.0</v>
      </c>
      <c r="G27" s="25">
        <v>800.0</v>
      </c>
      <c r="H27" s="23"/>
      <c r="I27" s="23">
        <v>800.0</v>
      </c>
      <c r="J27" s="23">
        <v>500.0</v>
      </c>
      <c r="K27" s="23"/>
      <c r="L27" s="23"/>
      <c r="M27" s="23"/>
      <c r="N27" s="23"/>
      <c r="O27" s="30">
        <f t="shared" si="3"/>
        <v>4934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32"/>
    </row>
    <row r="28">
      <c r="A28" s="18"/>
      <c r="B28" s="42" t="s">
        <v>89</v>
      </c>
      <c r="C28" s="23">
        <v>1656.0</v>
      </c>
      <c r="D28" s="23">
        <v>600.0</v>
      </c>
      <c r="E28" s="25">
        <v>700.0</v>
      </c>
      <c r="F28" s="25">
        <v>480.0</v>
      </c>
      <c r="G28" s="23">
        <v>2119.0</v>
      </c>
      <c r="H28" s="23">
        <v>506.0</v>
      </c>
      <c r="I28" s="23">
        <v>500.0</v>
      </c>
      <c r="J28" s="23">
        <v>950.0</v>
      </c>
      <c r="K28" s="23"/>
      <c r="L28" s="23"/>
      <c r="M28" s="23"/>
      <c r="N28" s="23"/>
      <c r="O28" s="30">
        <f t="shared" si="3"/>
        <v>7511</v>
      </c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32"/>
    </row>
    <row r="29" ht="15.75" customHeight="1">
      <c r="A29" s="37"/>
      <c r="B29" s="42" t="s">
        <v>91</v>
      </c>
      <c r="C29" s="23">
        <v>5787.0</v>
      </c>
      <c r="D29" s="23">
        <v>6295.0</v>
      </c>
      <c r="E29" s="25">
        <v>8386.0</v>
      </c>
      <c r="F29" s="25">
        <v>5630.0</v>
      </c>
      <c r="G29" s="25">
        <v>8031.4</v>
      </c>
      <c r="H29" s="23">
        <v>5798.0</v>
      </c>
      <c r="I29" s="23">
        <v>6066.75</v>
      </c>
      <c r="J29" s="23">
        <v>7077.0</v>
      </c>
      <c r="K29" s="23"/>
      <c r="L29" s="23"/>
      <c r="M29" s="23"/>
      <c r="N29" s="23"/>
      <c r="O29" s="30">
        <f t="shared" si="3"/>
        <v>53071.15</v>
      </c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32"/>
    </row>
    <row r="30" ht="15.75" customHeight="1">
      <c r="A30" s="18"/>
      <c r="B30" s="42" t="s">
        <v>92</v>
      </c>
      <c r="C30" s="23">
        <v>1212.0</v>
      </c>
      <c r="D30" s="23">
        <v>1830.0</v>
      </c>
      <c r="E30" s="25">
        <v>1460.0</v>
      </c>
      <c r="F30" s="25">
        <v>1270.0</v>
      </c>
      <c r="G30" s="25">
        <v>1698.0</v>
      </c>
      <c r="H30" s="23">
        <v>1109.0</v>
      </c>
      <c r="I30" s="23">
        <v>811.0</v>
      </c>
      <c r="J30" s="23">
        <v>3570.0</v>
      </c>
      <c r="K30" s="23"/>
      <c r="L30" s="23"/>
      <c r="M30" s="23"/>
      <c r="N30" s="23"/>
      <c r="O30" s="30">
        <f t="shared" si="3"/>
        <v>12960</v>
      </c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32"/>
    </row>
    <row r="31" ht="15.75" customHeight="1">
      <c r="A31" s="18"/>
      <c r="B31" s="21" t="s">
        <v>34</v>
      </c>
      <c r="C31" s="23">
        <v>857.0</v>
      </c>
      <c r="D31" s="23"/>
      <c r="E31" s="25"/>
      <c r="F31" s="25"/>
      <c r="G31" s="25"/>
      <c r="H31" s="23"/>
      <c r="I31" s="23"/>
      <c r="J31" s="23"/>
      <c r="K31" s="23"/>
      <c r="L31" s="23"/>
      <c r="M31" s="23"/>
      <c r="N31" s="23"/>
      <c r="O31" s="30">
        <f t="shared" si="3"/>
        <v>857</v>
      </c>
      <c r="P31" s="30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32"/>
    </row>
    <row r="32" ht="15.75" customHeight="1">
      <c r="A32" s="18"/>
      <c r="B32" s="21" t="s">
        <v>95</v>
      </c>
      <c r="C32" s="23">
        <v>5049.2</v>
      </c>
      <c r="D32" s="23">
        <v>3441.8</v>
      </c>
      <c r="E32" s="25">
        <v>5017.2</v>
      </c>
      <c r="F32" s="25">
        <v>4377.45</v>
      </c>
      <c r="G32" s="25">
        <v>5000.8</v>
      </c>
      <c r="H32" s="23">
        <v>3400.0</v>
      </c>
      <c r="I32" s="23">
        <v>4100.0</v>
      </c>
      <c r="J32" s="23">
        <v>5600.0</v>
      </c>
      <c r="K32" s="23"/>
      <c r="L32" s="23"/>
      <c r="M32" s="23"/>
      <c r="N32" s="23"/>
      <c r="O32" s="30">
        <f t="shared" si="3"/>
        <v>35986.45</v>
      </c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32"/>
    </row>
    <row r="33" ht="15.75" customHeight="1">
      <c r="A33" s="37"/>
      <c r="B33" s="21" t="s">
        <v>96</v>
      </c>
      <c r="C33" s="43">
        <v>384.0</v>
      </c>
      <c r="D33" s="23">
        <v>300.0</v>
      </c>
      <c r="E33" s="25">
        <v>599.0</v>
      </c>
      <c r="F33" s="25">
        <v>310.0</v>
      </c>
      <c r="G33" s="25">
        <v>2765.0</v>
      </c>
      <c r="H33" s="23">
        <v>450.0</v>
      </c>
      <c r="I33" s="23">
        <v>350.0</v>
      </c>
      <c r="J33" s="23">
        <v>140.0</v>
      </c>
      <c r="K33" s="23"/>
      <c r="L33" s="23"/>
      <c r="M33" s="23"/>
      <c r="N33" s="23"/>
      <c r="O33" s="30">
        <f t="shared" si="3"/>
        <v>5298</v>
      </c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32"/>
    </row>
    <row r="34" ht="15.75" customHeight="1">
      <c r="A34" s="18"/>
      <c r="B34" s="21" t="s">
        <v>98</v>
      </c>
      <c r="C34" s="23">
        <v>4200.0</v>
      </c>
      <c r="D34" s="23">
        <v>3100.0</v>
      </c>
      <c r="E34" s="25">
        <v>5300.0</v>
      </c>
      <c r="F34" s="25">
        <v>3000.0</v>
      </c>
      <c r="G34" s="25">
        <v>5100.0</v>
      </c>
      <c r="H34" s="23">
        <v>4000.0</v>
      </c>
      <c r="I34" s="23">
        <v>4025.0</v>
      </c>
      <c r="J34" s="23">
        <v>3100.0</v>
      </c>
      <c r="K34" s="23"/>
      <c r="L34" s="23"/>
      <c r="M34" s="23"/>
      <c r="N34" s="23"/>
      <c r="O34" s="30">
        <f t="shared" si="3"/>
        <v>31825</v>
      </c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32"/>
    </row>
    <row r="35" ht="15.75" customHeight="1">
      <c r="A35" s="37"/>
      <c r="B35" s="21" t="s">
        <v>99</v>
      </c>
      <c r="C35" s="23">
        <v>350.0</v>
      </c>
      <c r="D35" s="23">
        <v>1100.0</v>
      </c>
      <c r="E35" s="25"/>
      <c r="F35" s="25">
        <v>1800.0</v>
      </c>
      <c r="G35" s="23">
        <v>738.0</v>
      </c>
      <c r="H35" s="23">
        <v>579.7</v>
      </c>
      <c r="I35" s="23">
        <v>800.0</v>
      </c>
      <c r="J35" s="23"/>
      <c r="K35" s="23"/>
      <c r="L35" s="23"/>
      <c r="M35" s="23"/>
      <c r="N35" s="23"/>
      <c r="O35" s="30">
        <f t="shared" si="3"/>
        <v>5367.7</v>
      </c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32"/>
    </row>
    <row r="36" ht="15.75" customHeight="1">
      <c r="A36" s="37"/>
      <c r="B36" s="42" t="s">
        <v>101</v>
      </c>
      <c r="C36" s="23">
        <v>1168.0</v>
      </c>
      <c r="D36" s="23">
        <v>1449.0</v>
      </c>
      <c r="E36" s="25">
        <v>2213.0</v>
      </c>
      <c r="F36" s="25">
        <v>1259.0</v>
      </c>
      <c r="G36" s="23">
        <v>2293.0</v>
      </c>
      <c r="H36" s="23">
        <v>761.0</v>
      </c>
      <c r="I36" s="23">
        <v>704.0</v>
      </c>
      <c r="J36" s="23">
        <v>1573.0</v>
      </c>
      <c r="K36" s="23"/>
      <c r="L36" s="23"/>
      <c r="M36" s="23"/>
      <c r="N36" s="23"/>
      <c r="O36" s="30">
        <f t="shared" si="3"/>
        <v>11420</v>
      </c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32"/>
    </row>
    <row r="37" ht="15.75" customHeight="1">
      <c r="A37" s="18"/>
      <c r="B37" s="42" t="s">
        <v>104</v>
      </c>
      <c r="C37" s="23">
        <v>327.1</v>
      </c>
      <c r="D37" s="23">
        <v>340.0</v>
      </c>
      <c r="E37" s="23">
        <v>350.0</v>
      </c>
      <c r="F37" s="23"/>
      <c r="G37" s="25">
        <v>262.2</v>
      </c>
      <c r="H37" s="23">
        <v>359.5</v>
      </c>
      <c r="I37" s="23"/>
      <c r="J37" s="23">
        <v>244.0</v>
      </c>
      <c r="K37" s="23"/>
      <c r="L37" s="23"/>
      <c r="M37" s="23"/>
      <c r="N37" s="23"/>
      <c r="O37" s="30">
        <f t="shared" si="3"/>
        <v>1882.8</v>
      </c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32"/>
    </row>
    <row r="38" ht="15.75" customHeight="1">
      <c r="A38" s="37"/>
      <c r="B38" s="21" t="s">
        <v>105</v>
      </c>
      <c r="C38" s="23">
        <v>504.0</v>
      </c>
      <c r="D38" s="23">
        <v>744.0</v>
      </c>
      <c r="E38" s="25">
        <v>600.0</v>
      </c>
      <c r="F38" s="25">
        <v>500.0</v>
      </c>
      <c r="G38" s="25">
        <v>565.0</v>
      </c>
      <c r="H38" s="23">
        <v>300.0</v>
      </c>
      <c r="I38" s="23">
        <v>400.0</v>
      </c>
      <c r="J38" s="23">
        <v>560.0</v>
      </c>
      <c r="K38" s="23"/>
      <c r="L38" s="23"/>
      <c r="M38" s="23"/>
      <c r="N38" s="23"/>
      <c r="O38" s="30">
        <f t="shared" si="3"/>
        <v>4173</v>
      </c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32"/>
    </row>
    <row r="39" ht="15.75" customHeight="1">
      <c r="A39" s="18"/>
      <c r="B39" s="21" t="s">
        <v>106</v>
      </c>
      <c r="C39" s="23">
        <v>367.0</v>
      </c>
      <c r="D39" s="23">
        <v>370.0</v>
      </c>
      <c r="E39" s="25">
        <v>525.0</v>
      </c>
      <c r="F39" s="25">
        <v>626.0</v>
      </c>
      <c r="G39" s="25">
        <v>422.0</v>
      </c>
      <c r="H39" s="23">
        <v>400.0</v>
      </c>
      <c r="I39" s="23">
        <v>599.0</v>
      </c>
      <c r="J39" s="23">
        <v>900.0</v>
      </c>
      <c r="K39" s="23"/>
      <c r="L39" s="23"/>
      <c r="M39" s="23"/>
      <c r="N39" s="23"/>
      <c r="O39" s="30">
        <f t="shared" si="3"/>
        <v>4209</v>
      </c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32"/>
    </row>
    <row r="40" ht="15.75" customHeight="1">
      <c r="A40" s="37"/>
      <c r="B40" s="21" t="s">
        <v>108</v>
      </c>
      <c r="C40" s="23">
        <v>520.0</v>
      </c>
      <c r="D40" s="23">
        <v>306.0</v>
      </c>
      <c r="E40" s="25"/>
      <c r="F40" s="25">
        <v>1305.0</v>
      </c>
      <c r="G40" s="25">
        <v>607.0</v>
      </c>
      <c r="H40" s="23">
        <v>1800.0</v>
      </c>
      <c r="I40" s="23">
        <v>451.0</v>
      </c>
      <c r="J40" s="23">
        <v>576.0</v>
      </c>
      <c r="K40" s="23"/>
      <c r="L40" s="23"/>
      <c r="M40" s="23"/>
      <c r="N40" s="23"/>
      <c r="O40" s="30">
        <f t="shared" si="3"/>
        <v>5565</v>
      </c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32"/>
    </row>
    <row r="41" ht="15.75" customHeight="1">
      <c r="A41" s="18"/>
      <c r="B41" s="42" t="s">
        <v>109</v>
      </c>
      <c r="C41" s="23">
        <v>200.0</v>
      </c>
      <c r="D41" s="23">
        <v>200.55</v>
      </c>
      <c r="E41" s="25">
        <v>100.0</v>
      </c>
      <c r="F41" s="25">
        <v>100.0</v>
      </c>
      <c r="G41" s="25">
        <v>350.0</v>
      </c>
      <c r="H41" s="23"/>
      <c r="I41" s="23">
        <v>150.0</v>
      </c>
      <c r="J41" s="23">
        <v>200.0</v>
      </c>
      <c r="K41" s="23"/>
      <c r="L41" s="23"/>
      <c r="M41" s="23"/>
      <c r="N41" s="23"/>
      <c r="O41" s="30">
        <f t="shared" si="3"/>
        <v>1300.55</v>
      </c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32"/>
    </row>
    <row r="42" ht="15.75" customHeight="1">
      <c r="A42" s="18"/>
      <c r="B42" s="21" t="s">
        <v>111</v>
      </c>
      <c r="C42" s="23">
        <v>658.9</v>
      </c>
      <c r="D42" s="23">
        <v>657.5</v>
      </c>
      <c r="E42" s="25">
        <v>882.0</v>
      </c>
      <c r="F42" s="25">
        <v>626.5</v>
      </c>
      <c r="G42" s="25">
        <v>714.6</v>
      </c>
      <c r="H42" s="23">
        <v>682.0</v>
      </c>
      <c r="I42" s="23">
        <v>623.0</v>
      </c>
      <c r="J42" s="23">
        <v>681.9</v>
      </c>
      <c r="K42" s="23"/>
      <c r="L42" s="23"/>
      <c r="M42" s="23"/>
      <c r="N42" s="23"/>
      <c r="O42" s="30">
        <f t="shared" si="3"/>
        <v>5526.4</v>
      </c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32"/>
    </row>
    <row r="43" ht="15.75" customHeight="1">
      <c r="A43" s="37"/>
      <c r="B43" s="42" t="s">
        <v>114</v>
      </c>
      <c r="C43" s="23">
        <v>5060.0</v>
      </c>
      <c r="D43" s="23">
        <v>8070.0</v>
      </c>
      <c r="E43" s="25">
        <v>13819.0</v>
      </c>
      <c r="F43" s="25">
        <v>6050.0</v>
      </c>
      <c r="G43" s="25">
        <v>10100.0</v>
      </c>
      <c r="H43" s="23">
        <v>13186.0</v>
      </c>
      <c r="I43" s="23">
        <v>5050.0</v>
      </c>
      <c r="J43" s="23">
        <v>7050.0</v>
      </c>
      <c r="K43" s="23"/>
      <c r="L43" s="23"/>
      <c r="M43" s="23"/>
      <c r="N43" s="23"/>
      <c r="O43" s="30">
        <f t="shared" si="3"/>
        <v>68385</v>
      </c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32"/>
    </row>
    <row r="44" ht="15.75" customHeight="1">
      <c r="A44" s="18"/>
      <c r="B44" s="42" t="s">
        <v>117</v>
      </c>
      <c r="C44" s="23">
        <v>785.0</v>
      </c>
      <c r="D44" s="23">
        <v>853.0</v>
      </c>
      <c r="E44" s="25">
        <v>851.0</v>
      </c>
      <c r="F44" s="25">
        <v>620.0</v>
      </c>
      <c r="G44" s="25">
        <v>1174.0</v>
      </c>
      <c r="H44" s="23">
        <v>921.0</v>
      </c>
      <c r="I44" s="23">
        <v>937.0</v>
      </c>
      <c r="J44" s="23">
        <v>1020.0</v>
      </c>
      <c r="K44" s="23"/>
      <c r="L44" s="23"/>
      <c r="M44" s="23"/>
      <c r="N44" s="23"/>
      <c r="O44" s="30">
        <f t="shared" si="3"/>
        <v>7161</v>
      </c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32"/>
    </row>
    <row r="45" ht="15.75" customHeight="1">
      <c r="A45" s="37"/>
      <c r="B45" s="21" t="s">
        <v>119</v>
      </c>
      <c r="C45" s="23">
        <v>580.0</v>
      </c>
      <c r="D45" s="23">
        <v>500.0</v>
      </c>
      <c r="E45" s="25">
        <v>375.0</v>
      </c>
      <c r="F45" s="25">
        <v>412.0</v>
      </c>
      <c r="G45" s="25">
        <v>485.0</v>
      </c>
      <c r="H45" s="23">
        <v>400.0</v>
      </c>
      <c r="I45" s="23">
        <v>430.0</v>
      </c>
      <c r="J45" s="23">
        <v>250.0</v>
      </c>
      <c r="K45" s="23"/>
      <c r="L45" s="23"/>
      <c r="M45" s="23"/>
      <c r="N45" s="23"/>
      <c r="O45" s="30">
        <f t="shared" si="3"/>
        <v>3432</v>
      </c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32"/>
    </row>
    <row r="46" ht="15.75" customHeight="1">
      <c r="A46" s="18"/>
      <c r="B46" s="21" t="s">
        <v>121</v>
      </c>
      <c r="C46" s="23">
        <v>462.8</v>
      </c>
      <c r="D46" s="23">
        <v>410.0</v>
      </c>
      <c r="E46" s="25">
        <v>942.0</v>
      </c>
      <c r="F46" s="25">
        <v>761.0</v>
      </c>
      <c r="G46" s="25">
        <v>912.0</v>
      </c>
      <c r="H46" s="23">
        <v>1193.0</v>
      </c>
      <c r="I46" s="23">
        <v>773.0</v>
      </c>
      <c r="J46" s="23">
        <v>2163.0</v>
      </c>
      <c r="K46" s="23"/>
      <c r="L46" s="23"/>
      <c r="M46" s="23"/>
      <c r="N46" s="23"/>
      <c r="O46" s="30">
        <f t="shared" si="3"/>
        <v>7616.8</v>
      </c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32"/>
    </row>
    <row r="47" ht="15.75" customHeight="1">
      <c r="A47" s="37"/>
      <c r="B47" s="42" t="s">
        <v>124</v>
      </c>
      <c r="C47" s="23">
        <v>710.0</v>
      </c>
      <c r="D47" s="23">
        <v>968.5</v>
      </c>
      <c r="E47" s="25">
        <v>1030.5</v>
      </c>
      <c r="F47" s="25">
        <v>1429.3</v>
      </c>
      <c r="G47" s="25">
        <v>1033.8</v>
      </c>
      <c r="H47" s="23">
        <v>610.73</v>
      </c>
      <c r="I47" s="23">
        <v>795.5</v>
      </c>
      <c r="J47" s="23">
        <v>1586.3</v>
      </c>
      <c r="K47" s="23"/>
      <c r="L47" s="23"/>
      <c r="M47" s="23"/>
      <c r="N47" s="23"/>
      <c r="O47" s="30">
        <f t="shared" si="3"/>
        <v>8164.63</v>
      </c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32"/>
    </row>
    <row r="48" ht="15.75" customHeight="1">
      <c r="A48" s="18"/>
      <c r="B48" s="42" t="s">
        <v>126</v>
      </c>
      <c r="C48" s="23">
        <v>99.0</v>
      </c>
      <c r="D48" s="23">
        <v>105.0</v>
      </c>
      <c r="E48" s="25"/>
      <c r="F48" s="25">
        <v>50.0</v>
      </c>
      <c r="G48" s="25">
        <v>435.0</v>
      </c>
      <c r="H48" s="23">
        <v>62.0</v>
      </c>
      <c r="I48" s="23">
        <v>92.0</v>
      </c>
      <c r="J48" s="23">
        <v>62.0</v>
      </c>
      <c r="K48" s="23"/>
      <c r="L48" s="23"/>
      <c r="M48" s="23"/>
      <c r="N48" s="23"/>
      <c r="O48" s="30">
        <f t="shared" si="3"/>
        <v>905</v>
      </c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32"/>
    </row>
    <row r="49" ht="15.75" customHeight="1">
      <c r="A49" s="18"/>
      <c r="G49" s="25"/>
      <c r="H49" s="23"/>
      <c r="I49" s="23"/>
      <c r="J49" s="23"/>
      <c r="K49" s="23"/>
      <c r="L49" s="23"/>
      <c r="M49" s="23"/>
      <c r="N49" s="23"/>
      <c r="O49" s="30">
        <f t="shared" si="3"/>
        <v>0</v>
      </c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32"/>
    </row>
    <row r="50" ht="15.75" customHeight="1">
      <c r="A50" s="18"/>
      <c r="B50" s="42"/>
      <c r="C50" s="23"/>
      <c r="D50" s="23"/>
      <c r="E50" s="25"/>
      <c r="F50" s="25"/>
      <c r="G50" s="25"/>
      <c r="H50" s="23"/>
      <c r="I50" s="23"/>
      <c r="J50" s="23"/>
      <c r="K50" s="23"/>
      <c r="L50" s="23"/>
      <c r="M50" s="23"/>
      <c r="N50" s="23"/>
      <c r="O50" s="30">
        <f t="shared" si="3"/>
        <v>0</v>
      </c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32"/>
    </row>
    <row r="51" ht="15.75" hidden="1" customHeight="1">
      <c r="A51" s="18"/>
      <c r="B51" s="42"/>
      <c r="C51" s="23"/>
      <c r="D51" s="23"/>
      <c r="E51" s="25"/>
      <c r="F51" s="25"/>
      <c r="G51" s="25"/>
      <c r="H51" s="23"/>
      <c r="I51" s="23"/>
      <c r="J51" s="23"/>
      <c r="K51" s="23"/>
      <c r="L51" s="23"/>
      <c r="M51" s="23"/>
      <c r="N51" s="23"/>
      <c r="O51" s="30">
        <f t="shared" si="3"/>
        <v>0</v>
      </c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32"/>
    </row>
    <row r="52" ht="15.75" hidden="1" customHeight="1">
      <c r="A52" s="18"/>
      <c r="B52" s="42"/>
      <c r="C52" s="23"/>
      <c r="D52" s="23"/>
      <c r="E52" s="25"/>
      <c r="F52" s="25"/>
      <c r="G52" s="25"/>
      <c r="H52" s="23"/>
      <c r="I52" s="23"/>
      <c r="J52" s="23"/>
      <c r="K52" s="23"/>
      <c r="L52" s="23"/>
      <c r="M52" s="23"/>
      <c r="N52" s="23"/>
      <c r="O52" s="30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32"/>
    </row>
    <row r="53" ht="15.75" hidden="1" customHeight="1">
      <c r="A53" s="18"/>
      <c r="B53" s="42"/>
      <c r="C53" s="23"/>
      <c r="D53" s="23"/>
      <c r="E53" s="25"/>
      <c r="F53" s="25"/>
      <c r="G53" s="25"/>
      <c r="H53" s="23"/>
      <c r="I53" s="23"/>
      <c r="J53" s="23"/>
      <c r="K53" s="23"/>
      <c r="L53" s="23"/>
      <c r="M53" s="23"/>
      <c r="N53" s="23"/>
      <c r="O53" s="30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32"/>
    </row>
    <row r="54" ht="15.75" hidden="1" customHeight="1">
      <c r="A54" s="18"/>
      <c r="B54" s="42"/>
      <c r="C54" s="23"/>
      <c r="D54" s="23"/>
      <c r="E54" s="25"/>
      <c r="F54" s="25"/>
      <c r="G54" s="25"/>
      <c r="H54" s="23"/>
      <c r="I54" s="23"/>
      <c r="J54" s="23"/>
      <c r="K54" s="23"/>
      <c r="L54" s="23"/>
      <c r="M54" s="23"/>
      <c r="N54" s="23"/>
      <c r="O54" s="30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32"/>
    </row>
    <row r="55" ht="15.75" hidden="1" customHeight="1">
      <c r="A55" s="18"/>
      <c r="B55" s="42"/>
      <c r="C55" s="23"/>
      <c r="D55" s="23"/>
      <c r="E55" s="25"/>
      <c r="F55" s="25"/>
      <c r="G55" s="25"/>
      <c r="H55" s="23"/>
      <c r="I55" s="23"/>
      <c r="J55" s="23"/>
      <c r="K55" s="23"/>
      <c r="L55" s="23"/>
      <c r="M55" s="23"/>
      <c r="N55" s="23"/>
      <c r="O55" s="30">
        <f t="shared" ref="O55:O56" si="4">SUM(C55:N55)</f>
        <v>0</v>
      </c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32"/>
    </row>
    <row r="56" ht="15.75" hidden="1" customHeight="1">
      <c r="A56" s="18"/>
      <c r="B56" s="42"/>
      <c r="C56" s="23"/>
      <c r="D56" s="23"/>
      <c r="E56" s="25"/>
      <c r="F56" s="25"/>
      <c r="G56" s="25"/>
      <c r="H56" s="23"/>
      <c r="I56" s="23"/>
      <c r="J56" s="23"/>
      <c r="K56" s="23"/>
      <c r="L56" s="23"/>
      <c r="M56" s="23"/>
      <c r="N56" s="23"/>
      <c r="O56" s="30">
        <f t="shared" si="4"/>
        <v>0</v>
      </c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32"/>
    </row>
    <row r="57" ht="15.75" hidden="1" customHeight="1">
      <c r="A57" s="53"/>
      <c r="B57" s="55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ht="15.75" customHeight="1">
      <c r="A58" s="53"/>
      <c r="B58" s="55" t="s">
        <v>22</v>
      </c>
      <c r="C58" s="30">
        <f t="shared" ref="C58:K58" si="5">SUM(C5:C56)</f>
        <v>71369.3</v>
      </c>
      <c r="D58" s="30">
        <f t="shared" si="5"/>
        <v>71568.97</v>
      </c>
      <c r="E58" s="30">
        <f t="shared" si="5"/>
        <v>84721.27</v>
      </c>
      <c r="F58" s="30">
        <f t="shared" si="5"/>
        <v>63515.55</v>
      </c>
      <c r="G58" s="30">
        <f t="shared" si="5"/>
        <v>94884.1</v>
      </c>
      <c r="H58" s="30">
        <f t="shared" si="5"/>
        <v>72634.04</v>
      </c>
      <c r="I58" s="30">
        <f t="shared" si="5"/>
        <v>63797.75</v>
      </c>
      <c r="J58" s="30">
        <f t="shared" si="5"/>
        <v>77790.9</v>
      </c>
      <c r="K58" s="30">
        <f t="shared" si="5"/>
        <v>0</v>
      </c>
      <c r="L58" s="30">
        <f>(SUM(L5:L56))</f>
        <v>0</v>
      </c>
      <c r="M58" s="30">
        <f t="shared" ref="M58:N58" si="6">SUM(M5:M56)</f>
        <v>0</v>
      </c>
      <c r="N58" s="30">
        <f t="shared" si="6"/>
        <v>0</v>
      </c>
      <c r="O58" s="30">
        <f>SUM(C58:N58)</f>
        <v>600281.88</v>
      </c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</row>
    <row r="59" ht="15.75" customHeight="1">
      <c r="A59" s="3"/>
      <c r="B59" s="66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30"/>
    </row>
    <row r="60" ht="15.75" customHeight="1">
      <c r="A60" s="3"/>
      <c r="B60" s="69" t="s">
        <v>150</v>
      </c>
      <c r="C60" s="40">
        <f t="shared" ref="C60:O60" si="7">C58*15%</f>
        <v>10705.395</v>
      </c>
      <c r="D60" s="40">
        <f t="shared" si="7"/>
        <v>10735.3455</v>
      </c>
      <c r="E60" s="40">
        <f t="shared" si="7"/>
        <v>12708.1905</v>
      </c>
      <c r="F60" s="40">
        <f t="shared" si="7"/>
        <v>9527.3325</v>
      </c>
      <c r="G60" s="40">
        <f t="shared" si="7"/>
        <v>14232.615</v>
      </c>
      <c r="H60" s="40">
        <f t="shared" si="7"/>
        <v>10895.106</v>
      </c>
      <c r="I60" s="40">
        <f t="shared" si="7"/>
        <v>9569.6625</v>
      </c>
      <c r="J60" s="40">
        <f t="shared" si="7"/>
        <v>11668.635</v>
      </c>
      <c r="K60" s="40">
        <f t="shared" si="7"/>
        <v>0</v>
      </c>
      <c r="L60" s="40">
        <f t="shared" si="7"/>
        <v>0</v>
      </c>
      <c r="M60" s="40">
        <f t="shared" si="7"/>
        <v>0</v>
      </c>
      <c r="N60" s="40">
        <f t="shared" si="7"/>
        <v>0</v>
      </c>
      <c r="O60" s="30">
        <f t="shared" si="7"/>
        <v>90042.282</v>
      </c>
    </row>
    <row r="61" ht="15.75" customHeight="1">
      <c r="A61" s="3"/>
      <c r="B61" s="69" t="s">
        <v>153</v>
      </c>
      <c r="C61" s="40">
        <f t="shared" ref="C61:O61" si="8">C58*10%</f>
        <v>7136.93</v>
      </c>
      <c r="D61" s="40">
        <f t="shared" si="8"/>
        <v>7156.897</v>
      </c>
      <c r="E61" s="40">
        <f t="shared" si="8"/>
        <v>8472.127</v>
      </c>
      <c r="F61" s="40">
        <f t="shared" si="8"/>
        <v>6351.555</v>
      </c>
      <c r="G61" s="40">
        <f t="shared" si="8"/>
        <v>9488.41</v>
      </c>
      <c r="H61" s="40">
        <f t="shared" si="8"/>
        <v>7263.404</v>
      </c>
      <c r="I61" s="40">
        <f t="shared" si="8"/>
        <v>6379.775</v>
      </c>
      <c r="J61" s="40">
        <f t="shared" si="8"/>
        <v>7779.09</v>
      </c>
      <c r="K61" s="40">
        <f t="shared" si="8"/>
        <v>0</v>
      </c>
      <c r="L61" s="40">
        <f t="shared" si="8"/>
        <v>0</v>
      </c>
      <c r="M61" s="40">
        <f t="shared" si="8"/>
        <v>0</v>
      </c>
      <c r="N61" s="40">
        <f t="shared" si="8"/>
        <v>0</v>
      </c>
      <c r="O61" s="30">
        <f t="shared" si="8"/>
        <v>60028.188</v>
      </c>
    </row>
    <row r="62" ht="15.75" customHeight="1">
      <c r="A62" s="3"/>
      <c r="B62" s="69" t="s">
        <v>155</v>
      </c>
      <c r="C62" s="40">
        <f t="shared" ref="C62:O62" si="9">C58*20%</f>
        <v>14273.86</v>
      </c>
      <c r="D62" s="40">
        <f t="shared" si="9"/>
        <v>14313.794</v>
      </c>
      <c r="E62" s="40">
        <f t="shared" si="9"/>
        <v>16944.254</v>
      </c>
      <c r="F62" s="40">
        <f t="shared" si="9"/>
        <v>12703.11</v>
      </c>
      <c r="G62" s="40">
        <f t="shared" si="9"/>
        <v>18976.82</v>
      </c>
      <c r="H62" s="40">
        <f t="shared" si="9"/>
        <v>14526.808</v>
      </c>
      <c r="I62" s="40">
        <f t="shared" si="9"/>
        <v>12759.55</v>
      </c>
      <c r="J62" s="40">
        <f t="shared" si="9"/>
        <v>15558.18</v>
      </c>
      <c r="K62" s="40">
        <f t="shared" si="9"/>
        <v>0</v>
      </c>
      <c r="L62" s="40">
        <f t="shared" si="9"/>
        <v>0</v>
      </c>
      <c r="M62" s="40">
        <f t="shared" si="9"/>
        <v>0</v>
      </c>
      <c r="N62" s="40">
        <f t="shared" si="9"/>
        <v>0</v>
      </c>
      <c r="O62" s="30">
        <f t="shared" si="9"/>
        <v>120056.376</v>
      </c>
    </row>
    <row r="63">
      <c r="A63" s="3"/>
      <c r="B63" s="69" t="s">
        <v>157</v>
      </c>
      <c r="C63" s="40">
        <f t="shared" ref="C63:O63" si="10">C58*55%</f>
        <v>39253.115</v>
      </c>
      <c r="D63" s="40">
        <f t="shared" si="10"/>
        <v>39362.9335</v>
      </c>
      <c r="E63" s="40">
        <f t="shared" si="10"/>
        <v>46596.6985</v>
      </c>
      <c r="F63" s="40">
        <f t="shared" si="10"/>
        <v>34933.5525</v>
      </c>
      <c r="G63" s="40">
        <f t="shared" si="10"/>
        <v>52186.255</v>
      </c>
      <c r="H63" s="40">
        <f t="shared" si="10"/>
        <v>39948.722</v>
      </c>
      <c r="I63" s="40">
        <f t="shared" si="10"/>
        <v>35088.7625</v>
      </c>
      <c r="J63" s="40">
        <f t="shared" si="10"/>
        <v>42784.995</v>
      </c>
      <c r="K63" s="40">
        <f t="shared" si="10"/>
        <v>0</v>
      </c>
      <c r="L63" s="40">
        <f t="shared" si="10"/>
        <v>0</v>
      </c>
      <c r="M63" s="40">
        <f t="shared" si="10"/>
        <v>0</v>
      </c>
      <c r="N63" s="40">
        <f t="shared" si="10"/>
        <v>0</v>
      </c>
      <c r="O63" s="30">
        <f t="shared" si="10"/>
        <v>330155.034</v>
      </c>
    </row>
    <row r="64" ht="15.75" customHeight="1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ht="15.75" customHeight="1">
      <c r="A65" s="3"/>
      <c r="B65" s="3"/>
      <c r="C65" s="51" t="s">
        <v>135</v>
      </c>
      <c r="D65" s="52"/>
      <c r="E65" s="52"/>
      <c r="F65" s="54" t="s">
        <v>137</v>
      </c>
      <c r="G65" s="52"/>
      <c r="H65" s="4"/>
      <c r="I65" s="51" t="s">
        <v>138</v>
      </c>
      <c r="J65" s="51"/>
      <c r="K65" s="4"/>
      <c r="L65" s="4"/>
      <c r="M65" s="4"/>
      <c r="N65" s="4"/>
      <c r="O65" s="5"/>
    </row>
    <row r="66" ht="15.75" customHeight="1">
      <c r="A66" s="3"/>
      <c r="B66" s="3"/>
      <c r="C66" s="52"/>
      <c r="D66" s="52"/>
      <c r="E66" s="52"/>
      <c r="F66" s="57"/>
      <c r="G66" s="52"/>
      <c r="H66" s="4"/>
      <c r="I66" s="57"/>
      <c r="J66" s="57"/>
      <c r="K66" s="4"/>
      <c r="L66" s="4"/>
      <c r="M66" s="4"/>
      <c r="N66" s="4"/>
      <c r="O66" s="5"/>
    </row>
    <row r="67" ht="15.75" customHeight="1">
      <c r="A67" s="3"/>
      <c r="B67" s="3"/>
      <c r="C67" s="52"/>
      <c r="D67" s="52"/>
      <c r="E67" s="52"/>
      <c r="F67" s="57"/>
      <c r="G67" s="52"/>
      <c r="H67" s="4"/>
      <c r="I67" s="57"/>
      <c r="J67" s="57"/>
      <c r="K67" s="4"/>
      <c r="L67" s="4"/>
      <c r="M67" s="4"/>
      <c r="N67" s="4"/>
      <c r="O67" s="5"/>
    </row>
    <row r="68" ht="15.75" customHeight="1">
      <c r="A68" s="3"/>
      <c r="B68" s="3"/>
      <c r="C68" s="59" t="s">
        <v>141</v>
      </c>
      <c r="D68" s="52"/>
      <c r="E68" s="52"/>
      <c r="F68" s="61" t="s">
        <v>143</v>
      </c>
      <c r="G68" s="52"/>
      <c r="H68" s="4"/>
      <c r="I68" s="61" t="s">
        <v>144</v>
      </c>
      <c r="J68" s="59"/>
      <c r="K68" s="4"/>
      <c r="L68" s="4"/>
      <c r="M68" s="4"/>
      <c r="N68" s="4"/>
      <c r="O68" s="5"/>
    </row>
    <row r="69" ht="15.75" customHeight="1">
      <c r="A69" s="3"/>
      <c r="B69" s="3"/>
      <c r="C69" s="62" t="s">
        <v>145</v>
      </c>
      <c r="D69" s="52"/>
      <c r="E69" s="52"/>
      <c r="F69" s="62" t="s">
        <v>146</v>
      </c>
      <c r="G69" s="52"/>
      <c r="H69" s="4"/>
      <c r="I69" s="62" t="s">
        <v>147</v>
      </c>
      <c r="J69" s="62"/>
      <c r="K69" s="4"/>
      <c r="L69" s="4"/>
      <c r="M69" s="4"/>
      <c r="N69" s="4"/>
      <c r="O69" s="5"/>
    </row>
    <row r="70" ht="15.75" customHeight="1">
      <c r="A70" s="3"/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ht="15.75" customHeight="1">
      <c r="A71" s="3"/>
      <c r="B71" s="3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ht="15.75" customHeight="1">
      <c r="A72" s="3"/>
      <c r="B72" s="3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ht="15.75" customHeight="1">
      <c r="A73" s="3"/>
      <c r="B73" s="3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ht="15.75" customHeight="1">
      <c r="A74" s="3"/>
      <c r="B74" s="3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ht="15.75" customHeight="1">
      <c r="A75" s="3"/>
      <c r="B75" s="3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ht="15.75" customHeight="1">
      <c r="A76" s="3"/>
      <c r="B76" s="3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ht="15.75" customHeight="1">
      <c r="A77" s="3"/>
      <c r="B77" s="3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ht="15.75" customHeight="1">
      <c r="A78" s="3"/>
      <c r="B78" s="3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ht="15.75" customHeight="1">
      <c r="A79" s="3"/>
      <c r="B79" s="3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ht="15.75" customHeight="1">
      <c r="A80" s="3"/>
      <c r="B80" s="3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ht="15.75" customHeight="1">
      <c r="A81" s="3"/>
      <c r="B81" s="3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ht="15.75" customHeight="1">
      <c r="A82" s="3"/>
      <c r="B82" s="3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ht="15.75" customHeight="1">
      <c r="A83" s="3"/>
      <c r="B83" s="3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ht="15.75" customHeight="1">
      <c r="A84" s="3"/>
      <c r="B84" s="3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ht="15.75" customHeight="1">
      <c r="A85" s="3"/>
      <c r="B85" s="3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ht="15.75" customHeight="1">
      <c r="A86" s="3"/>
      <c r="B86" s="3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ht="15.75" customHeight="1">
      <c r="A87" s="3"/>
      <c r="B87" s="3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ht="15.75" customHeight="1">
      <c r="A88" s="3"/>
      <c r="B88" s="3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ht="15.75" customHeight="1">
      <c r="A89" s="3"/>
      <c r="B89" s="3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ht="15.75" customHeight="1">
      <c r="A90" s="3"/>
      <c r="B90" s="3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ht="15.75" customHeight="1">
      <c r="A91" s="3"/>
      <c r="B91" s="3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ht="15.75" customHeight="1">
      <c r="A92" s="3"/>
      <c r="B92" s="3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ht="15.75" customHeight="1">
      <c r="A93" s="3"/>
      <c r="B93" s="3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ht="15.75" customHeight="1">
      <c r="A94" s="3"/>
      <c r="B94" s="3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ht="15.75" customHeight="1">
      <c r="A95" s="3"/>
      <c r="B95" s="3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ht="15.75" customHeight="1">
      <c r="A96" s="3"/>
      <c r="B96" s="3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ht="15.75" customHeight="1">
      <c r="A97" s="3"/>
      <c r="B97" s="3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ht="15.75" customHeight="1">
      <c r="A98" s="3"/>
      <c r="B98" s="3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ht="15.75" customHeight="1">
      <c r="A99" s="3"/>
      <c r="B99" s="3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ht="15.75" customHeight="1">
      <c r="A100" s="3"/>
      <c r="B100" s="3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ht="15.75" customHeight="1">
      <c r="A101" s="3"/>
      <c r="B101" s="3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ht="15.75" customHeight="1">
      <c r="A102" s="3"/>
      <c r="B102" s="3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ht="15.75" customHeight="1">
      <c r="A103" s="3"/>
      <c r="B103" s="3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ht="15.75" customHeight="1">
      <c r="A104" s="3"/>
      <c r="B104" s="3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ht="15.75" customHeight="1">
      <c r="A105" s="3"/>
      <c r="B105" s="3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ht="15.75" customHeight="1">
      <c r="A106" s="3"/>
      <c r="B106" s="3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ht="15.75" customHeight="1">
      <c r="A107" s="3"/>
      <c r="B107" s="3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ht="15.75" customHeight="1">
      <c r="A108" s="3"/>
      <c r="B108" s="3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ht="15.75" customHeight="1">
      <c r="A109" s="3"/>
      <c r="B109" s="3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ht="15.75" customHeight="1">
      <c r="A110" s="3"/>
      <c r="B110" s="3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ht="15.75" customHeight="1">
      <c r="A111" s="3"/>
      <c r="B111" s="3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ht="15.75" customHeight="1">
      <c r="A112" s="3"/>
      <c r="B112" s="3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ht="15.75" customHeight="1">
      <c r="A113" s="3"/>
      <c r="B113" s="3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ht="15.75" customHeight="1">
      <c r="A114" s="3"/>
      <c r="B114" s="3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ht="15.75" customHeight="1">
      <c r="A115" s="3"/>
      <c r="B115" s="3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ht="15.75" customHeight="1">
      <c r="A116" s="3"/>
      <c r="B116" s="3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ht="15.75" customHeight="1">
      <c r="A117" s="3"/>
      <c r="B117" s="3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ht="15.75" customHeight="1">
      <c r="A118" s="3"/>
      <c r="B118" s="3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ht="15.75" customHeight="1">
      <c r="A119" s="3"/>
      <c r="B119" s="3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ht="15.75" customHeight="1">
      <c r="A120" s="3"/>
      <c r="B120" s="3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ht="15.75" customHeight="1">
      <c r="A121" s="3"/>
      <c r="B121" s="3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ht="15.75" customHeight="1">
      <c r="A122" s="3"/>
      <c r="B122" s="3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ht="15.75" customHeight="1">
      <c r="A123" s="3"/>
      <c r="B123" s="3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ht="15.75" customHeight="1">
      <c r="A124" s="3"/>
      <c r="B124" s="3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ht="15.75" customHeight="1">
      <c r="A125" s="3"/>
      <c r="B125" s="3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ht="15.75" customHeight="1">
      <c r="A126" s="3"/>
      <c r="B126" s="3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ht="15.75" customHeight="1">
      <c r="A127" s="3"/>
      <c r="B127" s="3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ht="15.75" customHeight="1">
      <c r="A128" s="3"/>
      <c r="B128" s="3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ht="15.75" customHeight="1">
      <c r="A129" s="3"/>
      <c r="B129" s="3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ht="15.75" customHeight="1">
      <c r="A130" s="3"/>
      <c r="B130" s="3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ht="15.75" customHeight="1">
      <c r="A131" s="3"/>
      <c r="B131" s="3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ht="15.75" customHeight="1">
      <c r="A132" s="3"/>
      <c r="B132" s="3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ht="15.75" customHeight="1">
      <c r="A133" s="3"/>
      <c r="B133" s="3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ht="15.75" customHeight="1">
      <c r="A134" s="3"/>
      <c r="B134" s="3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ht="15.75" customHeight="1">
      <c r="A135" s="3"/>
      <c r="B135" s="3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ht="15.75" customHeight="1">
      <c r="A136" s="3"/>
      <c r="B136" s="3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ht="15.75" customHeight="1">
      <c r="A137" s="3"/>
      <c r="B137" s="3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ht="15.75" customHeight="1">
      <c r="A138" s="3"/>
      <c r="B138" s="3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ht="15.75" customHeight="1">
      <c r="A139" s="3"/>
      <c r="B139" s="3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ht="15.75" customHeight="1">
      <c r="A140" s="3"/>
      <c r="B140" s="3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ht="15.75" customHeight="1">
      <c r="A141" s="3"/>
      <c r="B141" s="3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ht="15.75" customHeight="1">
      <c r="A142" s="3"/>
      <c r="B142" s="3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ht="15.75" customHeight="1">
      <c r="A143" s="3"/>
      <c r="B143" s="3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ht="15.75" customHeight="1">
      <c r="A144" s="3"/>
      <c r="B144" s="3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ht="15.75" customHeight="1">
      <c r="A145" s="3"/>
      <c r="B145" s="3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ht="15.75" customHeight="1">
      <c r="A146" s="3"/>
      <c r="B146" s="3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ht="15.75" customHeight="1">
      <c r="A147" s="3"/>
      <c r="B147" s="3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ht="15.75" customHeight="1">
      <c r="A148" s="3"/>
      <c r="B148" s="3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ht="15.75" customHeight="1">
      <c r="A149" s="3"/>
      <c r="B149" s="3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ht="15.75" customHeight="1">
      <c r="A150" s="3"/>
      <c r="B150" s="3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ht="15.75" customHeight="1">
      <c r="A151" s="3"/>
      <c r="B151" s="3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ht="15.75" customHeight="1">
      <c r="A152" s="3"/>
      <c r="B152" s="3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ht="15.75" customHeight="1">
      <c r="A153" s="3"/>
      <c r="B153" s="3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ht="15.75" customHeight="1">
      <c r="A154" s="3"/>
      <c r="B154" s="3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ht="15.75" customHeight="1">
      <c r="A155" s="3"/>
      <c r="B155" s="3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ht="15.75" customHeight="1">
      <c r="A156" s="3"/>
      <c r="B156" s="3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ht="15.75" customHeight="1">
      <c r="A157" s="3"/>
      <c r="B157" s="3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ht="15.75" customHeight="1">
      <c r="A158" s="3"/>
      <c r="B158" s="3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ht="15.75" customHeight="1">
      <c r="A159" s="3"/>
      <c r="B159" s="3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ht="15.75" customHeight="1">
      <c r="A160" s="3"/>
      <c r="B160" s="3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ht="15.75" customHeight="1">
      <c r="A161" s="3"/>
      <c r="B161" s="3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ht="15.75" customHeight="1">
      <c r="A162" s="3"/>
      <c r="B162" s="3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ht="15.75" customHeight="1">
      <c r="A163" s="3"/>
      <c r="B163" s="3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ht="15.75" customHeight="1">
      <c r="A164" s="3"/>
      <c r="B164" s="3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ht="15.75" customHeight="1">
      <c r="A165" s="3"/>
      <c r="B165" s="3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ht="15.75" customHeight="1">
      <c r="A166" s="3"/>
      <c r="B166" s="3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ht="15.75" customHeight="1">
      <c r="A167" s="3"/>
      <c r="B167" s="3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ht="15.75" customHeight="1">
      <c r="A168" s="3"/>
      <c r="B168" s="3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ht="15.75" customHeight="1">
      <c r="A169" s="3"/>
      <c r="B169" s="3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ht="15.75" customHeight="1">
      <c r="A170" s="3"/>
      <c r="B170" s="3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ht="15.75" customHeight="1">
      <c r="A171" s="3"/>
      <c r="B171" s="3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ht="15.75" customHeight="1">
      <c r="A172" s="3"/>
      <c r="B172" s="3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ht="15.75" customHeight="1">
      <c r="A173" s="3"/>
      <c r="B173" s="3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ht="15.75" customHeight="1">
      <c r="A174" s="3"/>
      <c r="B174" s="3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ht="15.75" customHeight="1">
      <c r="A175" s="3"/>
      <c r="B175" s="3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ht="15.75" customHeight="1">
      <c r="A176" s="3"/>
      <c r="B176" s="3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ht="15.75" customHeight="1">
      <c r="A177" s="3"/>
      <c r="B177" s="3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ht="15.75" customHeight="1">
      <c r="A178" s="3"/>
      <c r="B178" s="3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ht="15.75" customHeight="1">
      <c r="A179" s="3"/>
      <c r="B179" s="3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ht="15.75" customHeight="1">
      <c r="A180" s="3"/>
      <c r="B180" s="3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ht="15.75" customHeight="1">
      <c r="A181" s="3"/>
      <c r="B181" s="3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ht="15.75" customHeight="1">
      <c r="A182" s="3"/>
      <c r="B182" s="3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ht="15.75" customHeight="1">
      <c r="A183" s="3"/>
      <c r="B183" s="3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ht="15.75" customHeight="1">
      <c r="A184" s="3"/>
      <c r="B184" s="3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ht="15.75" customHeight="1">
      <c r="A185" s="3"/>
      <c r="B185" s="3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ht="15.75" customHeight="1">
      <c r="A186" s="3"/>
      <c r="B186" s="3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ht="15.75" customHeight="1">
      <c r="A187" s="3"/>
      <c r="B187" s="3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ht="15.75" customHeight="1">
      <c r="A188" s="3"/>
      <c r="B188" s="3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ht="15.75" customHeight="1">
      <c r="A189" s="3"/>
      <c r="B189" s="3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ht="15.75" customHeight="1">
      <c r="A190" s="3"/>
      <c r="B190" s="3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ht="15.75" customHeight="1">
      <c r="A191" s="3"/>
      <c r="B191" s="3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ht="15.75" customHeight="1">
      <c r="A192" s="3"/>
      <c r="B192" s="3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ht="15.75" customHeight="1">
      <c r="A193" s="3"/>
      <c r="B193" s="3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ht="15.75" customHeight="1">
      <c r="A194" s="3"/>
      <c r="B194" s="3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ht="15.75" customHeight="1">
      <c r="A195" s="3"/>
      <c r="B195" s="3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ht="15.75" customHeight="1">
      <c r="A196" s="3"/>
      <c r="B196" s="3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ht="15.75" customHeight="1">
      <c r="A197" s="3"/>
      <c r="B197" s="3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ht="15.75" customHeight="1">
      <c r="A198" s="3"/>
      <c r="B198" s="3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ht="15.75" customHeight="1">
      <c r="A199" s="3"/>
      <c r="B199" s="3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ht="15.75" customHeight="1">
      <c r="A200" s="3"/>
      <c r="B200" s="3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ht="15.75" customHeight="1">
      <c r="A201" s="3"/>
      <c r="B201" s="3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ht="15.75" customHeight="1">
      <c r="A202" s="3"/>
      <c r="B202" s="3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ht="15.75" customHeight="1">
      <c r="A203" s="3"/>
      <c r="B203" s="3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ht="15.75" customHeight="1">
      <c r="A204" s="3"/>
      <c r="B204" s="3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ht="15.75" customHeight="1">
      <c r="A205" s="3"/>
      <c r="B205" s="3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ht="15.75" customHeight="1">
      <c r="A206" s="3"/>
      <c r="B206" s="3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ht="15.75" customHeight="1">
      <c r="A207" s="3"/>
      <c r="B207" s="3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ht="15.75" customHeight="1">
      <c r="A208" s="3"/>
      <c r="B208" s="3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ht="15.75" customHeight="1">
      <c r="A209" s="3"/>
      <c r="B209" s="3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ht="15.75" customHeight="1">
      <c r="A210" s="3"/>
      <c r="B210" s="3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ht="15.75" customHeight="1">
      <c r="A211" s="3"/>
      <c r="B211" s="3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ht="15.75" customHeight="1">
      <c r="A212" s="3"/>
      <c r="B212" s="3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ht="15.75" customHeight="1">
      <c r="A213" s="3"/>
      <c r="B213" s="3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ht="15.75" customHeight="1">
      <c r="A214" s="3"/>
      <c r="B214" s="3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ht="15.75" customHeight="1">
      <c r="A215" s="3"/>
      <c r="B215" s="3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ht="15.75" customHeight="1">
      <c r="A216" s="3"/>
      <c r="B216" s="3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ht="15.75" customHeight="1">
      <c r="A217" s="3"/>
      <c r="B217" s="3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ht="15.75" customHeight="1">
      <c r="A218" s="3"/>
      <c r="B218" s="3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ht="15.75" customHeight="1">
      <c r="A219" s="3"/>
      <c r="B219" s="3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ht="15.75" customHeight="1">
      <c r="A220" s="3"/>
      <c r="B220" s="3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ht="15.75" customHeight="1">
      <c r="A221" s="3"/>
      <c r="B221" s="3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ht="15.75" customHeight="1">
      <c r="A222" s="3"/>
      <c r="B222" s="3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ht="15.75" customHeight="1">
      <c r="A223" s="3"/>
      <c r="B223" s="3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ht="15.75" customHeight="1">
      <c r="A224" s="3"/>
      <c r="B224" s="3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ht="15.75" customHeight="1">
      <c r="A225" s="3"/>
      <c r="B225" s="3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ht="15.75" customHeight="1">
      <c r="A226" s="3"/>
      <c r="B226" s="3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ht="15.75" customHeight="1">
      <c r="A227" s="3"/>
      <c r="B227" s="3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ht="15.75" customHeight="1">
      <c r="A228" s="3"/>
      <c r="B228" s="3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ht="15.75" customHeight="1">
      <c r="A229" s="3"/>
      <c r="B229" s="3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ht="15.75" customHeight="1">
      <c r="A230" s="3"/>
      <c r="B230" s="3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ht="15.75" customHeight="1">
      <c r="A231" s="3"/>
      <c r="B231" s="3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ht="15.75" customHeight="1">
      <c r="A232" s="3"/>
      <c r="B232" s="3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ht="15.75" customHeight="1">
      <c r="A233" s="3"/>
      <c r="B233" s="3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ht="15.75" customHeight="1">
      <c r="A234" s="3"/>
      <c r="B234" s="3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ht="15.75" customHeight="1">
      <c r="A235" s="3"/>
      <c r="B235" s="3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ht="15.75" customHeight="1">
      <c r="A236" s="3"/>
      <c r="B236" s="3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ht="15.75" customHeight="1">
      <c r="A237" s="3"/>
      <c r="B237" s="3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ht="15.75" customHeight="1">
      <c r="A238" s="3"/>
      <c r="B238" s="3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ht="15.75" customHeight="1">
      <c r="A239" s="3"/>
      <c r="B239" s="3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ht="15.75" customHeight="1">
      <c r="A240" s="3"/>
      <c r="B240" s="3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ht="15.75" customHeight="1">
      <c r="A241" s="3"/>
      <c r="B241" s="3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ht="15.75" customHeight="1">
      <c r="A242" s="3"/>
      <c r="B242" s="3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ht="15.75" customHeight="1">
      <c r="A243" s="3"/>
      <c r="B243" s="3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ht="15.75" customHeight="1">
      <c r="A244" s="3"/>
      <c r="B244" s="3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ht="15.75" customHeight="1">
      <c r="A245" s="3"/>
      <c r="B245" s="3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ht="15.75" customHeight="1">
      <c r="A246" s="3"/>
      <c r="B246" s="3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ht="15.75" customHeight="1">
      <c r="A247" s="3"/>
      <c r="B247" s="3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ht="15.75" customHeight="1">
      <c r="A248" s="3"/>
      <c r="B248" s="3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ht="15.75" customHeight="1">
      <c r="A249" s="3"/>
      <c r="B249" s="3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ht="15.75" customHeight="1">
      <c r="A250" s="3"/>
      <c r="B250" s="3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  <row r="251" ht="15.75" customHeight="1">
      <c r="A251" s="3"/>
      <c r="B251" s="3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5"/>
    </row>
    <row r="252" ht="15.75" customHeight="1">
      <c r="A252" s="3"/>
      <c r="B252" s="3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5"/>
    </row>
    <row r="253" ht="15.75" customHeight="1">
      <c r="A253" s="3"/>
      <c r="B253" s="3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5"/>
    </row>
    <row r="254" ht="15.75" customHeight="1">
      <c r="A254" s="3"/>
      <c r="B254" s="3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5"/>
    </row>
    <row r="255" ht="15.75" customHeight="1">
      <c r="A255" s="3"/>
      <c r="B255" s="3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5"/>
    </row>
    <row r="256" ht="15.75" customHeight="1">
      <c r="A256" s="3"/>
      <c r="B256" s="3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5"/>
    </row>
    <row r="257" ht="15.75" customHeight="1">
      <c r="A257" s="3"/>
      <c r="B257" s="3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5"/>
    </row>
    <row r="258" ht="15.75" customHeight="1">
      <c r="A258" s="3"/>
      <c r="B258" s="3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5"/>
    </row>
    <row r="259" ht="15.75" customHeight="1">
      <c r="A259" s="3"/>
      <c r="B259" s="3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5"/>
    </row>
    <row r="260" ht="15.75" customHeight="1">
      <c r="A260" s="3"/>
      <c r="B260" s="3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5"/>
    </row>
    <row r="261" ht="15.75" customHeight="1">
      <c r="A261" s="3"/>
      <c r="B261" s="3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5"/>
    </row>
    <row r="262" ht="15.75" customHeight="1">
      <c r="A262" s="3"/>
      <c r="B262" s="3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5"/>
    </row>
    <row r="263" ht="15.75" customHeight="1">
      <c r="A263" s="3"/>
      <c r="B263" s="3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5"/>
    </row>
    <row r="264" ht="15.75" customHeight="1">
      <c r="A264" s="3"/>
      <c r="B264" s="3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5"/>
    </row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</sheetData>
  <mergeCells count="1">
    <mergeCell ref="A2:B2"/>
  </mergeCells>
  <printOptions gridLines="1" horizontalCentered="1"/>
  <pageMargins bottom="0.6" footer="0.0" header="0.0" left="0.6" right="0.6" top="0.6"/>
  <pageSetup fitToWidth="0"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4.86"/>
    <col customWidth="1" min="2" max="2" width="30.14"/>
    <col customWidth="1" min="3" max="3" width="13.14"/>
    <col customWidth="1" min="4" max="4" width="14.14"/>
    <col customWidth="1" min="5" max="5" width="14.0"/>
    <col customWidth="1" min="6" max="6" width="13.71"/>
    <col customWidth="1" min="7" max="7" width="14.0"/>
    <col customWidth="1" min="8" max="8" width="13.71"/>
    <col customWidth="1" min="9" max="9" width="12.14"/>
    <col customWidth="1" min="11" max="11" width="13.57"/>
    <col customWidth="1" min="12" max="12" width="13.14"/>
    <col customWidth="1" min="13" max="13" width="11.71"/>
    <col customWidth="1" min="14" max="14" width="15.0"/>
    <col customWidth="1" min="15" max="15" width="14.71"/>
  </cols>
  <sheetData>
    <row r="1">
      <c r="A1" s="2" t="s">
        <v>1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>
      <c r="A2" s="6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</row>
    <row r="3">
      <c r="A3" s="7" t="s">
        <v>5</v>
      </c>
      <c r="B3" s="3"/>
      <c r="C3" s="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</row>
    <row r="4">
      <c r="A4" s="9" t="s">
        <v>7</v>
      </c>
      <c r="B4" s="9" t="s">
        <v>8</v>
      </c>
      <c r="C4" s="11" t="s">
        <v>10</v>
      </c>
      <c r="D4" s="11" t="s">
        <v>11</v>
      </c>
      <c r="E4" s="11" t="s">
        <v>12</v>
      </c>
      <c r="F4" s="11" t="s">
        <v>13</v>
      </c>
      <c r="G4" s="11" t="s">
        <v>14</v>
      </c>
      <c r="H4" s="11" t="s">
        <v>15</v>
      </c>
      <c r="I4" s="11" t="s">
        <v>16</v>
      </c>
      <c r="J4" s="11" t="s">
        <v>17</v>
      </c>
      <c r="K4" s="11" t="s">
        <v>18</v>
      </c>
      <c r="L4" s="11" t="s">
        <v>19</v>
      </c>
      <c r="M4" s="11" t="s">
        <v>20</v>
      </c>
      <c r="N4" s="11" t="s">
        <v>21</v>
      </c>
      <c r="O4" s="11" t="s">
        <v>22</v>
      </c>
    </row>
    <row r="5">
      <c r="A5" s="13"/>
      <c r="B5" s="14" t="s">
        <v>23</v>
      </c>
      <c r="C5" s="15"/>
      <c r="D5" s="16"/>
      <c r="E5" s="19"/>
      <c r="F5" s="20"/>
      <c r="G5" s="20"/>
      <c r="H5" s="22"/>
      <c r="I5" s="16"/>
      <c r="J5" s="16"/>
      <c r="K5" s="16"/>
      <c r="L5" s="16"/>
      <c r="M5" s="16"/>
      <c r="N5" s="16"/>
      <c r="O5" s="29">
        <f>SUM(C5:N5)</f>
        <v>0</v>
      </c>
    </row>
    <row r="6">
      <c r="A6" s="13"/>
      <c r="B6" s="14" t="s">
        <v>26</v>
      </c>
      <c r="C6" s="22"/>
      <c r="D6" s="22"/>
      <c r="E6" s="33"/>
      <c r="F6" s="36"/>
      <c r="G6" s="36"/>
      <c r="H6" s="22"/>
      <c r="I6" s="22"/>
      <c r="J6" s="22"/>
      <c r="K6" s="22"/>
      <c r="L6" s="22"/>
      <c r="M6" s="22"/>
      <c r="N6" s="22"/>
      <c r="O6" s="29"/>
    </row>
    <row r="7">
      <c r="A7" s="13"/>
      <c r="B7" s="14" t="s">
        <v>29</v>
      </c>
      <c r="C7" s="22"/>
      <c r="D7" s="22"/>
      <c r="E7" s="33"/>
      <c r="F7" s="36"/>
      <c r="G7" s="36"/>
      <c r="H7" s="22"/>
      <c r="I7" s="22"/>
      <c r="J7" s="22"/>
      <c r="K7" s="22"/>
      <c r="L7" s="22"/>
      <c r="M7" s="22"/>
      <c r="N7" s="22"/>
      <c r="O7" s="29"/>
    </row>
    <row r="8">
      <c r="A8" s="13"/>
      <c r="B8" s="14" t="s">
        <v>30</v>
      </c>
      <c r="C8" s="22"/>
      <c r="D8" s="22"/>
      <c r="E8" s="33"/>
      <c r="F8" s="36"/>
      <c r="G8" s="36"/>
      <c r="H8" s="22"/>
      <c r="I8" s="22"/>
      <c r="J8" s="22">
        <v>100.0</v>
      </c>
      <c r="K8" s="22"/>
      <c r="L8" s="22"/>
      <c r="M8" s="22"/>
      <c r="N8" s="22"/>
      <c r="O8" s="29"/>
    </row>
    <row r="9">
      <c r="A9" s="13"/>
      <c r="B9" s="38" t="s">
        <v>33</v>
      </c>
      <c r="C9" s="22"/>
      <c r="D9" s="22"/>
      <c r="E9" s="33"/>
      <c r="F9" s="36"/>
      <c r="G9" s="36"/>
      <c r="H9" s="22"/>
      <c r="I9" s="22"/>
      <c r="J9" s="22"/>
      <c r="K9" s="22"/>
      <c r="L9" s="22"/>
      <c r="M9" s="22"/>
      <c r="N9" s="22"/>
      <c r="O9" s="29">
        <f t="shared" ref="O9:O12" si="1">SUM(C9:N9)</f>
        <v>0</v>
      </c>
    </row>
    <row r="10">
      <c r="A10" s="13"/>
      <c r="B10" s="38" t="s">
        <v>35</v>
      </c>
      <c r="C10" s="22"/>
      <c r="D10" s="22"/>
      <c r="E10" s="33"/>
      <c r="F10" s="36">
        <v>30.0</v>
      </c>
      <c r="G10" s="36"/>
      <c r="H10" s="22"/>
      <c r="I10" s="22"/>
      <c r="J10" s="22"/>
      <c r="K10" s="22"/>
      <c r="L10" s="22"/>
      <c r="M10" s="22"/>
      <c r="N10" s="22"/>
      <c r="O10" s="29">
        <f t="shared" si="1"/>
        <v>30</v>
      </c>
    </row>
    <row r="11">
      <c r="A11" s="13"/>
      <c r="B11" s="38" t="s">
        <v>36</v>
      </c>
      <c r="C11" s="16"/>
      <c r="D11" s="16"/>
      <c r="E11" s="19"/>
      <c r="F11" s="20"/>
      <c r="G11" s="20"/>
      <c r="H11" s="22"/>
      <c r="I11" s="22"/>
      <c r="J11" s="16"/>
      <c r="K11" s="16"/>
      <c r="L11" s="16"/>
      <c r="M11" s="16"/>
      <c r="N11" s="16"/>
      <c r="O11" s="29">
        <f t="shared" si="1"/>
        <v>0</v>
      </c>
    </row>
    <row r="12">
      <c r="A12" s="13"/>
      <c r="B12" s="14" t="s">
        <v>37</v>
      </c>
      <c r="C12" s="22"/>
      <c r="D12" s="16"/>
      <c r="E12" s="19"/>
      <c r="F12" s="20"/>
      <c r="G12" s="20"/>
      <c r="H12" s="16"/>
      <c r="I12" s="22"/>
      <c r="J12" s="16"/>
      <c r="K12" s="22"/>
      <c r="L12" s="16"/>
      <c r="M12" s="16"/>
      <c r="N12" s="16"/>
      <c r="O12" s="29">
        <f t="shared" si="1"/>
        <v>0</v>
      </c>
    </row>
    <row r="13">
      <c r="A13" s="13"/>
      <c r="B13" s="14" t="s">
        <v>39</v>
      </c>
      <c r="C13" s="22"/>
      <c r="D13" s="16"/>
      <c r="E13" s="19"/>
      <c r="F13" s="20"/>
      <c r="G13" s="20"/>
      <c r="H13" s="16"/>
      <c r="I13" s="22"/>
      <c r="J13" s="16"/>
      <c r="K13" s="22"/>
      <c r="L13" s="16"/>
      <c r="M13" s="16"/>
      <c r="N13" s="16"/>
      <c r="O13" s="29"/>
    </row>
    <row r="14" ht="15.75" customHeight="1">
      <c r="A14" s="13"/>
      <c r="B14" s="14" t="s">
        <v>40</v>
      </c>
      <c r="C14" s="22"/>
      <c r="D14" s="22"/>
      <c r="E14" s="33"/>
      <c r="F14" s="36"/>
      <c r="G14" s="36"/>
      <c r="H14" s="22"/>
      <c r="I14" s="22"/>
      <c r="J14" s="22"/>
      <c r="K14" s="22"/>
      <c r="L14" s="22"/>
      <c r="M14" s="22"/>
      <c r="N14" s="22"/>
      <c r="O14" s="29">
        <f t="shared" ref="O14:O20" si="2">SUM(C14:N14)</f>
        <v>0</v>
      </c>
    </row>
    <row r="15" ht="15.75" customHeight="1">
      <c r="A15" s="13"/>
      <c r="B15" s="38" t="s">
        <v>42</v>
      </c>
      <c r="C15" s="22"/>
      <c r="D15" s="22"/>
      <c r="E15" s="33"/>
      <c r="F15" s="36"/>
      <c r="G15" s="36"/>
      <c r="H15" s="22"/>
      <c r="I15" s="22"/>
      <c r="J15" s="22"/>
      <c r="K15" s="22"/>
      <c r="L15" s="22"/>
      <c r="M15" s="22"/>
      <c r="N15" s="22"/>
      <c r="O15" s="29">
        <f t="shared" si="2"/>
        <v>0</v>
      </c>
    </row>
    <row r="16" ht="15.75" customHeight="1">
      <c r="A16" s="13"/>
      <c r="B16" s="14" t="s">
        <v>44</v>
      </c>
      <c r="C16" s="22"/>
      <c r="D16" s="22"/>
      <c r="E16" s="33"/>
      <c r="F16" s="36">
        <v>50.0</v>
      </c>
      <c r="G16" s="20"/>
      <c r="H16" s="16"/>
      <c r="I16" s="16"/>
      <c r="J16" s="16"/>
      <c r="K16" s="16"/>
      <c r="L16" s="22"/>
      <c r="M16" s="16"/>
      <c r="N16" s="16"/>
      <c r="O16" s="29">
        <f t="shared" si="2"/>
        <v>50</v>
      </c>
    </row>
    <row r="17" ht="15.75" customHeight="1">
      <c r="A17" s="13"/>
      <c r="B17" s="14" t="s">
        <v>45</v>
      </c>
      <c r="C17" s="22">
        <v>50.0</v>
      </c>
      <c r="D17" s="22"/>
      <c r="E17" s="33"/>
      <c r="F17" s="20"/>
      <c r="G17" s="20"/>
      <c r="H17" s="16"/>
      <c r="I17" s="16"/>
      <c r="J17" s="16"/>
      <c r="K17" s="16"/>
      <c r="L17" s="22"/>
      <c r="M17" s="16"/>
      <c r="N17" s="16"/>
      <c r="O17" s="29">
        <f t="shared" si="2"/>
        <v>50</v>
      </c>
    </row>
    <row r="18" ht="15.75" customHeight="1">
      <c r="A18" s="13"/>
      <c r="B18" s="14" t="s">
        <v>47</v>
      </c>
      <c r="C18" s="16"/>
      <c r="D18" s="22">
        <v>40.0</v>
      </c>
      <c r="E18" s="33"/>
      <c r="F18" s="20"/>
      <c r="G18" s="20"/>
      <c r="H18" s="22">
        <v>50.0</v>
      </c>
      <c r="I18" s="22">
        <v>50.0</v>
      </c>
      <c r="J18" s="22">
        <v>50.0</v>
      </c>
      <c r="K18" s="16"/>
      <c r="L18" s="22"/>
      <c r="M18" s="16"/>
      <c r="N18" s="16"/>
      <c r="O18" s="29">
        <f t="shared" si="2"/>
        <v>190</v>
      </c>
    </row>
    <row r="19" ht="15.75" customHeight="1">
      <c r="A19" s="13"/>
      <c r="B19" s="14" t="s">
        <v>48</v>
      </c>
      <c r="C19" s="22"/>
      <c r="D19" s="16"/>
      <c r="E19" s="33"/>
      <c r="F19" s="36">
        <v>100.0</v>
      </c>
      <c r="G19" s="20"/>
      <c r="H19" s="16"/>
      <c r="I19" s="22"/>
      <c r="J19" s="22"/>
      <c r="K19" s="16"/>
      <c r="L19" s="16"/>
      <c r="M19" s="16"/>
      <c r="N19" s="16"/>
      <c r="O19" s="29">
        <f t="shared" si="2"/>
        <v>100</v>
      </c>
    </row>
    <row r="20" ht="15.75" customHeight="1">
      <c r="A20" s="13"/>
      <c r="B20" s="38" t="s">
        <v>51</v>
      </c>
      <c r="C20" s="22">
        <v>100.0</v>
      </c>
      <c r="D20" s="16"/>
      <c r="E20" s="33"/>
      <c r="F20" s="20"/>
      <c r="G20" s="20"/>
      <c r="H20" s="16"/>
      <c r="I20" s="16"/>
      <c r="J20" s="22"/>
      <c r="K20" s="16"/>
      <c r="L20" s="16"/>
      <c r="M20" s="16"/>
      <c r="N20" s="16"/>
      <c r="O20" s="29">
        <f t="shared" si="2"/>
        <v>100</v>
      </c>
    </row>
    <row r="21" ht="15.75" customHeight="1">
      <c r="A21" s="13"/>
      <c r="B21" s="14" t="s">
        <v>53</v>
      </c>
      <c r="C21" s="22">
        <v>50.0</v>
      </c>
      <c r="D21" s="22"/>
      <c r="E21" s="33"/>
      <c r="F21" s="36"/>
      <c r="G21" s="36"/>
      <c r="H21" s="22"/>
      <c r="I21" s="22"/>
      <c r="J21" s="22">
        <v>50.0</v>
      </c>
      <c r="K21" s="22"/>
      <c r="L21" s="22"/>
      <c r="M21" s="22"/>
      <c r="N21" s="22"/>
      <c r="O21" s="29"/>
    </row>
    <row r="22" ht="15.75" customHeight="1">
      <c r="A22" s="13"/>
      <c r="B22" s="14" t="s">
        <v>54</v>
      </c>
      <c r="C22" s="22"/>
      <c r="D22" s="22"/>
      <c r="E22" s="33"/>
      <c r="F22" s="36"/>
      <c r="G22" s="36"/>
      <c r="H22" s="22"/>
      <c r="I22" s="22"/>
      <c r="J22" s="22"/>
      <c r="K22" s="22"/>
      <c r="L22" s="22"/>
      <c r="M22" s="22"/>
      <c r="N22" s="22"/>
      <c r="O22" s="29">
        <f>SUM(C22:N22)</f>
        <v>0</v>
      </c>
    </row>
    <row r="23" ht="15.75" customHeight="1">
      <c r="A23" s="13"/>
      <c r="B23" s="14" t="s">
        <v>57</v>
      </c>
      <c r="C23" s="22"/>
      <c r="D23" s="22"/>
      <c r="E23" s="33"/>
      <c r="F23" s="36"/>
      <c r="G23" s="36"/>
      <c r="H23" s="22"/>
      <c r="I23" s="22">
        <v>100.0</v>
      </c>
      <c r="J23" s="22"/>
      <c r="K23" s="22"/>
      <c r="L23" s="22"/>
      <c r="M23" s="22"/>
      <c r="N23" s="22"/>
      <c r="O23" s="29"/>
    </row>
    <row r="24" ht="15.75" customHeight="1">
      <c r="A24" s="13"/>
      <c r="B24" s="14" t="s">
        <v>58</v>
      </c>
      <c r="C24" s="22">
        <v>100.0</v>
      </c>
      <c r="D24" s="22">
        <v>100.0</v>
      </c>
      <c r="E24" s="33"/>
      <c r="F24" s="36">
        <v>100.0</v>
      </c>
      <c r="G24" s="36">
        <v>100.0</v>
      </c>
      <c r="H24" s="22">
        <v>100.0</v>
      </c>
      <c r="I24" s="22"/>
      <c r="J24" s="22">
        <v>100.0</v>
      </c>
      <c r="K24" s="22"/>
      <c r="L24" s="22"/>
      <c r="M24" s="22"/>
      <c r="N24" s="22"/>
      <c r="O24" s="29">
        <f t="shared" ref="O24:O27" si="3">SUM(C24:N24)</f>
        <v>600</v>
      </c>
    </row>
    <row r="25" ht="15.75" customHeight="1">
      <c r="A25" s="13"/>
      <c r="B25" s="14" t="s">
        <v>62</v>
      </c>
      <c r="C25" s="22"/>
      <c r="D25" s="22"/>
      <c r="E25" s="33"/>
      <c r="F25" s="36"/>
      <c r="G25" s="36"/>
      <c r="H25" s="22"/>
      <c r="I25" s="22">
        <v>200.0</v>
      </c>
      <c r="J25" s="22"/>
      <c r="K25" s="22"/>
      <c r="L25" s="22"/>
      <c r="M25" s="22"/>
      <c r="N25" s="22"/>
      <c r="O25" s="29">
        <f t="shared" si="3"/>
        <v>200</v>
      </c>
    </row>
    <row r="26" ht="15.75" customHeight="1">
      <c r="A26" s="13"/>
      <c r="B26" s="14" t="s">
        <v>65</v>
      </c>
      <c r="C26" s="22"/>
      <c r="D26" s="22"/>
      <c r="E26" s="33"/>
      <c r="F26" s="36"/>
      <c r="G26" s="36">
        <v>10.0</v>
      </c>
      <c r="H26" s="22">
        <v>5.0</v>
      </c>
      <c r="I26" s="22">
        <v>10.0</v>
      </c>
      <c r="J26" s="22"/>
      <c r="K26" s="22"/>
      <c r="L26" s="22"/>
      <c r="M26" s="22"/>
      <c r="N26" s="22"/>
      <c r="O26" s="29">
        <f t="shared" si="3"/>
        <v>25</v>
      </c>
    </row>
    <row r="27" ht="15.75" customHeight="1">
      <c r="A27" s="13"/>
      <c r="B27" s="14" t="s">
        <v>66</v>
      </c>
      <c r="C27" s="22">
        <v>100.0</v>
      </c>
      <c r="D27" s="22"/>
      <c r="E27" s="33"/>
      <c r="F27" s="36"/>
      <c r="G27" s="36"/>
      <c r="H27" s="22"/>
      <c r="I27" s="22"/>
      <c r="J27" s="22"/>
      <c r="K27" s="22"/>
      <c r="L27" s="22"/>
      <c r="M27" s="22"/>
      <c r="N27" s="22"/>
      <c r="O27" s="29">
        <f t="shared" si="3"/>
        <v>100</v>
      </c>
    </row>
    <row r="28" ht="15.75" customHeight="1">
      <c r="A28" s="13"/>
      <c r="B28" s="3" t="s">
        <v>68</v>
      </c>
      <c r="C28" s="22"/>
      <c r="D28" s="22"/>
      <c r="E28" s="33"/>
      <c r="F28" s="36"/>
      <c r="G28" s="36"/>
      <c r="H28" s="22"/>
      <c r="I28" s="22">
        <v>100.0</v>
      </c>
      <c r="J28" s="22"/>
      <c r="K28" s="22"/>
      <c r="L28" s="22"/>
      <c r="M28" s="22"/>
      <c r="N28" s="22"/>
      <c r="O28" s="29"/>
    </row>
    <row r="29" ht="15.75" customHeight="1">
      <c r="A29" s="13"/>
      <c r="B29" s="14" t="s">
        <v>70</v>
      </c>
      <c r="C29" s="22"/>
      <c r="D29" s="22"/>
      <c r="E29" s="33"/>
      <c r="F29" s="36"/>
      <c r="G29" s="36"/>
      <c r="H29" s="22"/>
      <c r="I29" s="22">
        <v>50.0</v>
      </c>
      <c r="J29" s="22"/>
      <c r="K29" s="22"/>
      <c r="L29" s="22"/>
      <c r="M29" s="22"/>
      <c r="N29" s="22"/>
      <c r="O29" s="29">
        <f t="shared" ref="O29:O34" si="4">SUM(C29:N29)</f>
        <v>50</v>
      </c>
    </row>
    <row r="30" ht="15.75" customHeight="1">
      <c r="A30" s="13"/>
      <c r="B30" s="38" t="s">
        <v>73</v>
      </c>
      <c r="C30" s="22"/>
      <c r="D30" s="22"/>
      <c r="E30" s="33"/>
      <c r="F30" s="36"/>
      <c r="G30" s="36">
        <v>100.0</v>
      </c>
      <c r="H30" s="22">
        <v>100.0</v>
      </c>
      <c r="I30" s="22"/>
      <c r="J30" s="22"/>
      <c r="K30" s="22"/>
      <c r="L30" s="22"/>
      <c r="M30" s="22"/>
      <c r="N30" s="22"/>
      <c r="O30" s="29">
        <f t="shared" si="4"/>
        <v>200</v>
      </c>
    </row>
    <row r="31" ht="15.75" customHeight="1">
      <c r="A31" s="13"/>
      <c r="B31" s="14" t="s">
        <v>74</v>
      </c>
      <c r="C31" s="22"/>
      <c r="D31" s="16"/>
      <c r="E31" s="33"/>
      <c r="F31" s="36">
        <v>50.0</v>
      </c>
      <c r="G31" s="36">
        <v>50.0</v>
      </c>
      <c r="H31" s="22"/>
      <c r="I31" s="22"/>
      <c r="J31" s="22">
        <v>50.0</v>
      </c>
      <c r="K31" s="16"/>
      <c r="L31" s="22"/>
      <c r="M31" s="22"/>
      <c r="N31" s="22"/>
      <c r="O31" s="29">
        <f t="shared" si="4"/>
        <v>150</v>
      </c>
    </row>
    <row r="32" ht="15.75" customHeight="1">
      <c r="A32" s="13"/>
      <c r="B32" s="14" t="s">
        <v>76</v>
      </c>
      <c r="C32" s="22"/>
      <c r="D32" s="22"/>
      <c r="E32" s="33"/>
      <c r="F32" s="36">
        <v>50.0</v>
      </c>
      <c r="G32" s="36">
        <v>100.0</v>
      </c>
      <c r="H32" s="22"/>
      <c r="I32" s="22"/>
      <c r="J32" s="22">
        <v>30.0</v>
      </c>
      <c r="K32" s="16"/>
      <c r="L32" s="16"/>
      <c r="M32" s="22"/>
      <c r="N32" s="22"/>
      <c r="O32" s="29">
        <f t="shared" si="4"/>
        <v>180</v>
      </c>
    </row>
    <row r="33" ht="15.75" customHeight="1">
      <c r="A33" s="13"/>
      <c r="B33" s="14" t="s">
        <v>78</v>
      </c>
      <c r="C33" s="22">
        <v>50.0</v>
      </c>
      <c r="D33" s="22">
        <v>65.0</v>
      </c>
      <c r="E33" s="33"/>
      <c r="F33" s="36">
        <v>30.0</v>
      </c>
      <c r="G33" s="36">
        <v>80.0</v>
      </c>
      <c r="H33" s="22">
        <v>100.0</v>
      </c>
      <c r="I33" s="22"/>
      <c r="J33" s="22">
        <v>50.0</v>
      </c>
      <c r="K33" s="22"/>
      <c r="L33" s="22"/>
      <c r="M33" s="22"/>
      <c r="N33" s="22"/>
      <c r="O33" s="29">
        <f t="shared" si="4"/>
        <v>375</v>
      </c>
    </row>
    <row r="34" ht="15.75" customHeight="1">
      <c r="A34" s="46"/>
      <c r="B34" s="14" t="s">
        <v>81</v>
      </c>
      <c r="C34" s="16"/>
      <c r="D34" s="16"/>
      <c r="E34" s="19"/>
      <c r="F34" s="20"/>
      <c r="G34" s="20"/>
      <c r="H34" s="22">
        <v>100.0</v>
      </c>
      <c r="I34" s="22">
        <v>50.0</v>
      </c>
      <c r="J34" s="22">
        <v>50.0</v>
      </c>
      <c r="K34" s="22"/>
      <c r="L34" s="16"/>
      <c r="M34" s="16"/>
      <c r="N34" s="16"/>
      <c r="O34" s="29">
        <f t="shared" si="4"/>
        <v>200</v>
      </c>
    </row>
    <row r="35" ht="15.75" customHeight="1">
      <c r="A35" s="46"/>
      <c r="B35" s="14" t="s">
        <v>84</v>
      </c>
      <c r="C35" s="22">
        <v>100.0</v>
      </c>
      <c r="D35" s="16"/>
      <c r="E35" s="19"/>
      <c r="F35" s="20"/>
      <c r="G35" s="20"/>
      <c r="H35" s="16"/>
      <c r="I35" s="22">
        <v>20.0</v>
      </c>
      <c r="J35" s="16"/>
      <c r="K35" s="16"/>
      <c r="L35" s="22"/>
      <c r="M35" s="16"/>
      <c r="N35" s="16"/>
      <c r="O35" s="29"/>
    </row>
    <row r="36" ht="15.75" customHeight="1">
      <c r="A36" s="46"/>
      <c r="B36" s="14" t="s">
        <v>85</v>
      </c>
      <c r="C36" s="16"/>
      <c r="D36" s="16"/>
      <c r="E36" s="19"/>
      <c r="F36" s="20"/>
      <c r="G36" s="20"/>
      <c r="H36" s="16"/>
      <c r="I36" s="22"/>
      <c r="J36" s="16"/>
      <c r="K36" s="16"/>
      <c r="L36" s="16"/>
      <c r="M36" s="16"/>
      <c r="N36" s="16"/>
      <c r="O36" s="29">
        <f t="shared" ref="O36:O46" si="5">SUM(C36:N36)</f>
        <v>0</v>
      </c>
    </row>
    <row r="37" ht="15.75" hidden="1" customHeight="1">
      <c r="A37" s="46"/>
      <c r="B37" s="38"/>
      <c r="C37" s="16"/>
      <c r="D37" s="16"/>
      <c r="E37" s="19"/>
      <c r="F37" s="16"/>
      <c r="G37" s="16"/>
      <c r="H37" s="16"/>
      <c r="I37" s="16"/>
      <c r="J37" s="16"/>
      <c r="K37" s="16"/>
      <c r="L37" s="16"/>
      <c r="M37" s="16"/>
      <c r="N37" s="16"/>
      <c r="O37" s="29">
        <f t="shared" si="5"/>
        <v>0</v>
      </c>
    </row>
    <row r="38" ht="15.75" hidden="1" customHeight="1">
      <c r="A38" s="46"/>
      <c r="B38" s="38"/>
      <c r="C38" s="16"/>
      <c r="D38" s="16"/>
      <c r="E38" s="19"/>
      <c r="F38" s="16"/>
      <c r="G38" s="16"/>
      <c r="H38" s="16"/>
      <c r="I38" s="16"/>
      <c r="J38" s="16"/>
      <c r="K38" s="16"/>
      <c r="L38" s="16"/>
      <c r="M38" s="16"/>
      <c r="N38" s="16"/>
      <c r="O38" s="29">
        <f t="shared" si="5"/>
        <v>0</v>
      </c>
    </row>
    <row r="39" ht="15.75" hidden="1" customHeight="1">
      <c r="A39" s="46"/>
      <c r="B39" s="38"/>
      <c r="C39" s="16"/>
      <c r="D39" s="16"/>
      <c r="E39" s="19"/>
      <c r="F39" s="16"/>
      <c r="G39" s="16"/>
      <c r="H39" s="16"/>
      <c r="I39" s="16"/>
      <c r="J39" s="16"/>
      <c r="K39" s="16"/>
      <c r="L39" s="16"/>
      <c r="M39" s="16"/>
      <c r="N39" s="16"/>
      <c r="O39" s="29">
        <f t="shared" si="5"/>
        <v>0</v>
      </c>
    </row>
    <row r="40" ht="15.75" hidden="1" customHeight="1">
      <c r="A40" s="46"/>
      <c r="B40" s="38"/>
      <c r="C40" s="16"/>
      <c r="D40" s="16"/>
      <c r="E40" s="19"/>
      <c r="F40" s="16"/>
      <c r="G40" s="16"/>
      <c r="H40" s="16"/>
      <c r="I40" s="16"/>
      <c r="J40" s="16"/>
      <c r="K40" s="16"/>
      <c r="L40" s="16"/>
      <c r="M40" s="16"/>
      <c r="N40" s="16"/>
      <c r="O40" s="29">
        <f t="shared" si="5"/>
        <v>0</v>
      </c>
    </row>
    <row r="41" ht="15.75" hidden="1" customHeight="1">
      <c r="A41" s="46"/>
      <c r="B41" s="38"/>
      <c r="C41" s="16"/>
      <c r="D41" s="16"/>
      <c r="E41" s="19"/>
      <c r="F41" s="16"/>
      <c r="G41" s="16"/>
      <c r="H41" s="16"/>
      <c r="I41" s="16"/>
      <c r="J41" s="16"/>
      <c r="K41" s="16"/>
      <c r="L41" s="16"/>
      <c r="M41" s="16"/>
      <c r="N41" s="16"/>
      <c r="O41" s="29">
        <f t="shared" si="5"/>
        <v>0</v>
      </c>
    </row>
    <row r="42" ht="15.75" hidden="1" customHeight="1">
      <c r="A42" s="46"/>
      <c r="B42" s="38"/>
      <c r="C42" s="16"/>
      <c r="D42" s="16"/>
      <c r="E42" s="19"/>
      <c r="F42" s="16"/>
      <c r="G42" s="16"/>
      <c r="H42" s="16"/>
      <c r="I42" s="16"/>
      <c r="J42" s="16"/>
      <c r="K42" s="16"/>
      <c r="L42" s="16"/>
      <c r="M42" s="16"/>
      <c r="N42" s="16"/>
      <c r="O42" s="29">
        <f t="shared" si="5"/>
        <v>0</v>
      </c>
    </row>
    <row r="43" ht="15.75" hidden="1" customHeight="1">
      <c r="A43" s="46"/>
      <c r="B43" s="38"/>
      <c r="C43" s="16"/>
      <c r="D43" s="16"/>
      <c r="E43" s="19"/>
      <c r="F43" s="16"/>
      <c r="G43" s="16"/>
      <c r="H43" s="16"/>
      <c r="I43" s="16"/>
      <c r="J43" s="16"/>
      <c r="K43" s="16"/>
      <c r="L43" s="16"/>
      <c r="M43" s="16"/>
      <c r="N43" s="16"/>
      <c r="O43" s="29">
        <f t="shared" si="5"/>
        <v>0</v>
      </c>
    </row>
    <row r="44" ht="15.75" hidden="1" customHeight="1">
      <c r="A44" s="46"/>
      <c r="B44" s="38"/>
      <c r="C44" s="16"/>
      <c r="D44" s="16"/>
      <c r="E44" s="19"/>
      <c r="F44" s="16"/>
      <c r="G44" s="16"/>
      <c r="H44" s="16"/>
      <c r="I44" s="16"/>
      <c r="J44" s="16"/>
      <c r="K44" s="16"/>
      <c r="L44" s="16"/>
      <c r="M44" s="16"/>
      <c r="N44" s="16"/>
      <c r="O44" s="29">
        <f t="shared" si="5"/>
        <v>0</v>
      </c>
    </row>
    <row r="45" ht="15.75" hidden="1" customHeight="1">
      <c r="A45" s="46"/>
      <c r="B45" s="38"/>
      <c r="C45" s="16"/>
      <c r="D45" s="16"/>
      <c r="E45" s="19"/>
      <c r="F45" s="16"/>
      <c r="G45" s="16"/>
      <c r="H45" s="16"/>
      <c r="I45" s="16"/>
      <c r="J45" s="16"/>
      <c r="K45" s="16"/>
      <c r="L45" s="16"/>
      <c r="M45" s="16"/>
      <c r="N45" s="16"/>
      <c r="O45" s="29">
        <f t="shared" si="5"/>
        <v>0</v>
      </c>
    </row>
    <row r="46" ht="15.75" customHeight="1">
      <c r="A46" s="9"/>
      <c r="B46" s="9" t="s">
        <v>22</v>
      </c>
      <c r="C46" s="29">
        <f t="shared" ref="C46:N46" si="6">SUM(C5:C45)</f>
        <v>550</v>
      </c>
      <c r="D46" s="29">
        <f t="shared" si="6"/>
        <v>205</v>
      </c>
      <c r="E46" s="29">
        <f t="shared" si="6"/>
        <v>0</v>
      </c>
      <c r="F46" s="29">
        <f t="shared" si="6"/>
        <v>410</v>
      </c>
      <c r="G46" s="29">
        <f t="shared" si="6"/>
        <v>440</v>
      </c>
      <c r="H46" s="29">
        <f t="shared" si="6"/>
        <v>455</v>
      </c>
      <c r="I46" s="29">
        <f t="shared" si="6"/>
        <v>580</v>
      </c>
      <c r="J46" s="29">
        <f t="shared" si="6"/>
        <v>480</v>
      </c>
      <c r="K46" s="29">
        <f t="shared" si="6"/>
        <v>0</v>
      </c>
      <c r="L46" s="29">
        <f t="shared" si="6"/>
        <v>0</v>
      </c>
      <c r="M46" s="29">
        <f t="shared" si="6"/>
        <v>0</v>
      </c>
      <c r="N46" s="29">
        <f t="shared" si="6"/>
        <v>0</v>
      </c>
      <c r="O46" s="29">
        <f t="shared" si="5"/>
        <v>3120</v>
      </c>
    </row>
    <row r="47" ht="15.75" customHeight="1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5"/>
    </row>
    <row r="48" ht="15.75" customHeight="1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5"/>
    </row>
    <row r="49" ht="15.75" customHeight="1">
      <c r="A49" s="7" t="s">
        <v>5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5"/>
    </row>
    <row r="50" ht="15.75" customHeight="1">
      <c r="A50" s="9" t="s">
        <v>7</v>
      </c>
      <c r="B50" s="9" t="s">
        <v>9</v>
      </c>
      <c r="C50" s="11" t="s">
        <v>10</v>
      </c>
      <c r="D50" s="11" t="s">
        <v>11</v>
      </c>
      <c r="E50" s="11" t="s">
        <v>12</v>
      </c>
      <c r="F50" s="11" t="s">
        <v>13</v>
      </c>
      <c r="G50" s="11" t="s">
        <v>14</v>
      </c>
      <c r="H50" s="11" t="s">
        <v>15</v>
      </c>
      <c r="I50" s="11" t="s">
        <v>16</v>
      </c>
      <c r="J50" s="11" t="s">
        <v>17</v>
      </c>
      <c r="K50" s="11" t="s">
        <v>18</v>
      </c>
      <c r="L50" s="11" t="s">
        <v>19</v>
      </c>
      <c r="M50" s="11" t="s">
        <v>20</v>
      </c>
      <c r="N50" s="11" t="s">
        <v>21</v>
      </c>
      <c r="O50" s="11" t="s">
        <v>22</v>
      </c>
    </row>
    <row r="51" ht="15.75" customHeight="1">
      <c r="A51" s="46"/>
      <c r="B51" s="14" t="s">
        <v>102</v>
      </c>
      <c r="C51" s="22"/>
      <c r="D51" s="22"/>
      <c r="E51" s="36"/>
      <c r="F51" s="36"/>
      <c r="G51" s="36"/>
      <c r="H51" s="22"/>
      <c r="I51" s="22"/>
      <c r="J51" s="22"/>
      <c r="K51" s="22"/>
      <c r="L51" s="22"/>
      <c r="M51" s="22"/>
      <c r="N51" s="22"/>
      <c r="O51" s="29">
        <f t="shared" ref="O51:O59" si="7">SUM(C51:N51)</f>
        <v>0</v>
      </c>
    </row>
    <row r="52" ht="15.75" customHeight="1">
      <c r="A52" s="13"/>
      <c r="B52" s="14" t="s">
        <v>38</v>
      </c>
      <c r="C52" s="22"/>
      <c r="D52" s="22"/>
      <c r="E52" s="36"/>
      <c r="F52" s="36"/>
      <c r="G52" s="36"/>
      <c r="H52" s="22"/>
      <c r="I52" s="22"/>
      <c r="K52" s="22"/>
      <c r="L52" s="22"/>
      <c r="M52" s="22"/>
      <c r="N52" s="22"/>
      <c r="O52" s="29">
        <f t="shared" si="7"/>
        <v>0</v>
      </c>
    </row>
    <row r="53" ht="15.75" customHeight="1">
      <c r="A53" s="13"/>
      <c r="B53" s="14" t="s">
        <v>43</v>
      </c>
      <c r="C53" s="22">
        <v>100.0</v>
      </c>
      <c r="D53" s="22"/>
      <c r="E53" s="36"/>
      <c r="F53" s="36">
        <v>100.0</v>
      </c>
      <c r="G53" s="36">
        <v>100.0</v>
      </c>
      <c r="H53" s="22">
        <v>100.0</v>
      </c>
      <c r="I53" s="22">
        <v>100.0</v>
      </c>
      <c r="J53" s="48">
        <v>100.0</v>
      </c>
      <c r="K53" s="22"/>
      <c r="L53" s="22"/>
      <c r="M53" s="22"/>
      <c r="N53" s="22"/>
      <c r="O53" s="29">
        <f t="shared" si="7"/>
        <v>600</v>
      </c>
    </row>
    <row r="54" ht="15.75" customHeight="1">
      <c r="A54" s="46"/>
      <c r="B54" s="14" t="s">
        <v>55</v>
      </c>
      <c r="C54" s="22"/>
      <c r="D54" s="22"/>
      <c r="E54" s="36"/>
      <c r="F54" s="36"/>
      <c r="G54" s="36">
        <v>100.0</v>
      </c>
      <c r="H54" s="22"/>
      <c r="I54" s="22"/>
      <c r="J54" s="22">
        <v>100.0</v>
      </c>
      <c r="K54" s="22"/>
      <c r="L54" s="22"/>
      <c r="M54" s="22"/>
      <c r="N54" s="22"/>
      <c r="O54" s="29">
        <f t="shared" si="7"/>
        <v>200</v>
      </c>
    </row>
    <row r="55" ht="15.75" customHeight="1">
      <c r="A55" s="46"/>
      <c r="B55" s="14" t="s">
        <v>71</v>
      </c>
      <c r="C55" s="22"/>
      <c r="D55" s="22"/>
      <c r="E55" s="36"/>
      <c r="F55" s="36"/>
      <c r="G55" s="36">
        <v>10.0</v>
      </c>
      <c r="H55" s="22">
        <v>5.0</v>
      </c>
      <c r="I55" s="22"/>
      <c r="J55" s="22"/>
      <c r="K55" s="22"/>
      <c r="L55" s="22"/>
      <c r="M55" s="22"/>
      <c r="N55" s="22"/>
      <c r="O55" s="29">
        <f t="shared" si="7"/>
        <v>15</v>
      </c>
    </row>
    <row r="56" ht="15.75" customHeight="1">
      <c r="A56" s="46"/>
      <c r="B56" s="14" t="s">
        <v>77</v>
      </c>
      <c r="C56" s="22"/>
      <c r="D56" s="22"/>
      <c r="E56" s="36"/>
      <c r="F56" s="36"/>
      <c r="G56" s="36"/>
      <c r="H56" s="22"/>
      <c r="I56" s="22"/>
      <c r="J56" s="22"/>
      <c r="K56" s="22"/>
      <c r="L56" s="22"/>
      <c r="M56" s="22"/>
      <c r="N56" s="22"/>
      <c r="O56" s="29">
        <f t="shared" si="7"/>
        <v>0</v>
      </c>
    </row>
    <row r="57" ht="15.75" customHeight="1">
      <c r="A57" s="13"/>
      <c r="B57" s="38" t="s">
        <v>83</v>
      </c>
      <c r="C57" s="22">
        <v>500.0</v>
      </c>
      <c r="D57" s="22"/>
      <c r="E57" s="36"/>
      <c r="F57" s="36">
        <v>500.0</v>
      </c>
      <c r="G57" s="36">
        <v>500.0</v>
      </c>
      <c r="H57" s="22">
        <v>500.0</v>
      </c>
      <c r="I57" s="22">
        <v>500.0</v>
      </c>
      <c r="J57" s="22">
        <v>500.0</v>
      </c>
      <c r="K57" s="22"/>
      <c r="L57" s="22"/>
      <c r="M57" s="22"/>
      <c r="N57" s="22"/>
      <c r="O57" s="29">
        <f t="shared" si="7"/>
        <v>3000</v>
      </c>
    </row>
    <row r="58" ht="15.75" customHeight="1">
      <c r="A58" s="46"/>
      <c r="B58" s="14" t="s">
        <v>61</v>
      </c>
      <c r="C58" s="22"/>
      <c r="D58" s="22"/>
      <c r="E58" s="36"/>
      <c r="F58" s="20"/>
      <c r="G58" s="16"/>
      <c r="H58" s="16"/>
      <c r="I58" s="22">
        <v>50.0</v>
      </c>
      <c r="J58" s="22">
        <v>50.0</v>
      </c>
      <c r="K58" s="16"/>
      <c r="L58" s="22"/>
      <c r="M58" s="16"/>
      <c r="N58" s="22"/>
      <c r="O58" s="29">
        <f t="shared" si="7"/>
        <v>100</v>
      </c>
    </row>
    <row r="59" ht="15.75" customHeight="1">
      <c r="A59" s="46"/>
      <c r="B59" s="14" t="s">
        <v>64</v>
      </c>
      <c r="C59" s="22"/>
      <c r="D59" s="22"/>
      <c r="E59" s="36"/>
      <c r="F59" s="36">
        <v>50.0</v>
      </c>
      <c r="G59" s="22">
        <v>100.0</v>
      </c>
      <c r="H59" s="22"/>
      <c r="I59" s="22"/>
      <c r="J59" s="22"/>
      <c r="K59" s="22"/>
      <c r="L59" s="22"/>
      <c r="M59" s="16"/>
      <c r="N59" s="22"/>
      <c r="O59" s="29">
        <f t="shared" si="7"/>
        <v>150</v>
      </c>
    </row>
    <row r="60" ht="15.75" customHeight="1">
      <c r="A60" s="46"/>
      <c r="B60" s="14" t="s">
        <v>113</v>
      </c>
      <c r="C60" s="22"/>
      <c r="D60" s="22"/>
      <c r="E60" s="36"/>
      <c r="F60" s="36"/>
      <c r="G60" s="22">
        <v>50.0</v>
      </c>
      <c r="H60" s="22"/>
      <c r="I60" s="22"/>
      <c r="J60" s="22"/>
      <c r="K60" s="22"/>
      <c r="L60" s="22"/>
      <c r="M60" s="16"/>
      <c r="N60" s="22"/>
      <c r="O60" s="29"/>
    </row>
    <row r="61" ht="15.75" customHeight="1">
      <c r="A61" s="46"/>
      <c r="B61" s="14" t="s">
        <v>115</v>
      </c>
      <c r="C61" s="22">
        <v>100.0</v>
      </c>
      <c r="D61" s="22"/>
      <c r="E61" s="36"/>
      <c r="F61" s="36">
        <v>100.0</v>
      </c>
      <c r="G61" s="22">
        <v>100.0</v>
      </c>
      <c r="H61" s="22">
        <v>180.0</v>
      </c>
      <c r="I61" s="22">
        <v>100.0</v>
      </c>
      <c r="J61" s="22">
        <v>100.0</v>
      </c>
      <c r="K61" s="22"/>
      <c r="L61" s="22"/>
      <c r="M61" s="16"/>
      <c r="N61" s="22"/>
      <c r="O61" s="29">
        <f t="shared" ref="O61:O64" si="8">SUM(C61:N61)</f>
        <v>680</v>
      </c>
    </row>
    <row r="62" ht="15.75" customHeight="1">
      <c r="A62" s="13"/>
      <c r="B62" s="38" t="s">
        <v>91</v>
      </c>
      <c r="C62" s="22"/>
      <c r="D62" s="16"/>
      <c r="E62" s="20"/>
      <c r="F62" s="20"/>
      <c r="G62" s="16"/>
      <c r="H62" s="16"/>
      <c r="I62" s="16"/>
      <c r="J62" s="16"/>
      <c r="K62" s="22"/>
      <c r="L62" s="16"/>
      <c r="M62" s="22"/>
      <c r="N62" s="22"/>
      <c r="O62" s="29">
        <f t="shared" si="8"/>
        <v>0</v>
      </c>
    </row>
    <row r="63" ht="15.75" customHeight="1">
      <c r="A63" s="46"/>
      <c r="B63" s="14" t="s">
        <v>120</v>
      </c>
      <c r="C63" s="22"/>
      <c r="D63" s="22"/>
      <c r="E63" s="49"/>
      <c r="F63" s="36"/>
      <c r="G63" s="36"/>
      <c r="H63" s="22"/>
      <c r="I63" s="22"/>
      <c r="J63" s="22"/>
      <c r="K63" s="22"/>
      <c r="L63" s="22"/>
      <c r="M63" s="22"/>
      <c r="N63" s="22"/>
      <c r="O63" s="29">
        <f t="shared" si="8"/>
        <v>0</v>
      </c>
    </row>
    <row r="64" ht="15.75" customHeight="1">
      <c r="A64" s="46"/>
      <c r="B64" s="14" t="s">
        <v>95</v>
      </c>
      <c r="C64" s="22">
        <v>500.0</v>
      </c>
      <c r="D64" s="22"/>
      <c r="E64" s="49"/>
      <c r="F64" s="36"/>
      <c r="G64" s="36"/>
      <c r="H64" s="22"/>
      <c r="I64" s="22"/>
      <c r="J64" s="22"/>
      <c r="K64" s="22"/>
      <c r="L64" s="22"/>
      <c r="M64" s="22"/>
      <c r="N64" s="22"/>
      <c r="O64" s="29">
        <f t="shared" si="8"/>
        <v>500</v>
      </c>
    </row>
    <row r="65" ht="15.75" customHeight="1">
      <c r="A65" s="46"/>
      <c r="B65" s="14" t="s">
        <v>123</v>
      </c>
      <c r="C65" s="22"/>
      <c r="D65" s="22"/>
      <c r="E65" s="49"/>
      <c r="F65" s="36"/>
      <c r="G65" s="36">
        <v>50.0</v>
      </c>
      <c r="H65" s="22"/>
      <c r="I65" s="22"/>
      <c r="J65" s="22"/>
      <c r="K65" s="22"/>
      <c r="L65" s="22"/>
      <c r="M65" s="22"/>
      <c r="N65" s="22"/>
      <c r="O65" s="29"/>
    </row>
    <row r="66" ht="15.75" customHeight="1">
      <c r="A66" s="46"/>
      <c r="B66" s="14" t="s">
        <v>125</v>
      </c>
      <c r="C66" s="22"/>
      <c r="D66" s="22"/>
      <c r="E66" s="49"/>
      <c r="F66" s="36"/>
      <c r="G66" s="36">
        <v>100.0</v>
      </c>
      <c r="H66" s="22"/>
      <c r="I66" s="22"/>
      <c r="J66" s="22"/>
      <c r="K66" s="22"/>
      <c r="L66" s="22"/>
      <c r="M66" s="22"/>
      <c r="N66" s="22"/>
      <c r="O66" s="29">
        <f t="shared" ref="O66:O69" si="9">SUM(C66:N66)</f>
        <v>100</v>
      </c>
    </row>
    <row r="67" ht="15.75" customHeight="1">
      <c r="A67" s="13"/>
      <c r="B67" s="14" t="s">
        <v>128</v>
      </c>
      <c r="C67" s="22">
        <v>50.0</v>
      </c>
      <c r="D67" s="22"/>
      <c r="E67" s="36"/>
      <c r="F67" s="36"/>
      <c r="G67" s="36"/>
      <c r="H67" s="22"/>
      <c r="I67" s="22"/>
      <c r="J67" s="22"/>
      <c r="K67" s="22"/>
      <c r="L67" s="22"/>
      <c r="M67" s="22"/>
      <c r="N67" s="22"/>
      <c r="O67" s="29">
        <f t="shared" si="9"/>
        <v>50</v>
      </c>
    </row>
    <row r="68" ht="15.75" customHeight="1">
      <c r="A68" s="13"/>
      <c r="B68" s="38" t="s">
        <v>114</v>
      </c>
      <c r="C68" s="22"/>
      <c r="D68" s="22"/>
      <c r="E68" s="36"/>
      <c r="F68" s="36">
        <v>100.0</v>
      </c>
      <c r="G68" s="36">
        <v>100.0</v>
      </c>
      <c r="H68" s="22">
        <v>100.0</v>
      </c>
      <c r="I68" s="22"/>
      <c r="J68" s="22"/>
      <c r="K68" s="22"/>
      <c r="L68" s="22"/>
      <c r="M68" s="22"/>
      <c r="N68" s="22"/>
      <c r="O68" s="29">
        <f t="shared" si="9"/>
        <v>300</v>
      </c>
    </row>
    <row r="69" ht="15.75" customHeight="1">
      <c r="A69" s="46"/>
      <c r="B69" s="38" t="s">
        <v>117</v>
      </c>
      <c r="C69" s="22"/>
      <c r="D69" s="22"/>
      <c r="E69" s="36"/>
      <c r="F69" s="36"/>
      <c r="G69" s="36"/>
      <c r="H69" s="16"/>
      <c r="I69" s="22"/>
      <c r="J69" s="16"/>
      <c r="K69" s="22"/>
      <c r="L69" s="22"/>
      <c r="M69" s="22"/>
      <c r="N69" s="22"/>
      <c r="O69" s="29">
        <f t="shared" si="9"/>
        <v>0</v>
      </c>
    </row>
    <row r="70" ht="15.75" customHeight="1">
      <c r="A70" s="9"/>
      <c r="B70" s="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ht="15.75" customHeight="1">
      <c r="A71" s="9"/>
      <c r="B71" s="9" t="s">
        <v>22</v>
      </c>
      <c r="C71" s="29">
        <f t="shared" ref="C71:N71" si="10">SUM(C51:C69)</f>
        <v>1250</v>
      </c>
      <c r="D71" s="29">
        <f t="shared" si="10"/>
        <v>0</v>
      </c>
      <c r="E71" s="29">
        <f t="shared" si="10"/>
        <v>0</v>
      </c>
      <c r="F71" s="29">
        <f t="shared" si="10"/>
        <v>850</v>
      </c>
      <c r="G71" s="29">
        <f t="shared" si="10"/>
        <v>1210</v>
      </c>
      <c r="H71" s="29">
        <f t="shared" si="10"/>
        <v>885</v>
      </c>
      <c r="I71" s="29">
        <f t="shared" si="10"/>
        <v>750</v>
      </c>
      <c r="J71" s="29">
        <f t="shared" si="10"/>
        <v>850</v>
      </c>
      <c r="K71" s="29">
        <f t="shared" si="10"/>
        <v>0</v>
      </c>
      <c r="L71" s="29">
        <f t="shared" si="10"/>
        <v>0</v>
      </c>
      <c r="M71" s="29">
        <f t="shared" si="10"/>
        <v>0</v>
      </c>
      <c r="N71" s="29">
        <f t="shared" si="10"/>
        <v>0</v>
      </c>
      <c r="O71" s="29">
        <f>SUM(C71:N71)</f>
        <v>5795</v>
      </c>
    </row>
    <row r="72" ht="15.75" customHeight="1">
      <c r="A72" s="3"/>
      <c r="B72" s="3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ht="15.75" customHeight="1">
      <c r="A73" s="3"/>
      <c r="B73" s="51"/>
      <c r="C73" s="51" t="s">
        <v>135</v>
      </c>
      <c r="D73" s="52"/>
      <c r="E73" s="52"/>
      <c r="F73" s="54" t="s">
        <v>137</v>
      </c>
      <c r="G73" s="52"/>
      <c r="H73" s="4"/>
      <c r="I73" s="51" t="s">
        <v>138</v>
      </c>
      <c r="J73" s="51"/>
      <c r="K73" s="4"/>
      <c r="L73" s="4"/>
      <c r="M73" s="4"/>
      <c r="N73" s="56"/>
      <c r="O73" s="56"/>
    </row>
    <row r="74" ht="15.75" customHeight="1">
      <c r="A74" s="3"/>
      <c r="B74" s="52"/>
      <c r="C74" s="52"/>
      <c r="D74" s="52"/>
      <c r="E74" s="52"/>
      <c r="F74" s="57"/>
      <c r="G74" s="52"/>
      <c r="H74" s="4"/>
      <c r="I74" s="57"/>
      <c r="J74" s="57"/>
      <c r="K74" s="4"/>
      <c r="L74" s="4"/>
      <c r="M74" s="4"/>
      <c r="N74" s="4"/>
      <c r="O74" s="5"/>
    </row>
    <row r="75" ht="15.75" customHeight="1">
      <c r="A75" s="58"/>
      <c r="B75" s="52"/>
      <c r="C75" s="52"/>
      <c r="D75" s="52"/>
      <c r="E75" s="52"/>
      <c r="F75" s="57"/>
      <c r="G75" s="52"/>
      <c r="H75" s="4"/>
      <c r="I75" s="57"/>
      <c r="J75" s="57"/>
      <c r="K75" s="52"/>
      <c r="L75" s="52"/>
      <c r="M75" s="52"/>
      <c r="N75" s="52"/>
      <c r="O75" s="52"/>
    </row>
    <row r="76" ht="15.75" customHeight="1">
      <c r="A76" s="58"/>
      <c r="B76" s="59"/>
      <c r="C76" s="59" t="s">
        <v>141</v>
      </c>
      <c r="D76" s="52"/>
      <c r="E76" s="52"/>
      <c r="F76" s="60" t="s">
        <v>143</v>
      </c>
      <c r="G76" s="52"/>
      <c r="H76" s="4"/>
      <c r="I76" s="61" t="s">
        <v>144</v>
      </c>
      <c r="J76" s="59"/>
      <c r="K76" s="52"/>
      <c r="L76" s="52"/>
      <c r="M76" s="52"/>
      <c r="N76" s="52"/>
      <c r="O76" s="52"/>
    </row>
    <row r="77" ht="15.75" customHeight="1">
      <c r="A77" s="58"/>
      <c r="B77" s="62"/>
      <c r="C77" s="62" t="s">
        <v>145</v>
      </c>
      <c r="D77" s="52"/>
      <c r="E77" s="52"/>
      <c r="F77" s="62" t="s">
        <v>146</v>
      </c>
      <c r="G77" s="52"/>
      <c r="H77" s="4"/>
      <c r="I77" s="62" t="s">
        <v>147</v>
      </c>
      <c r="J77" s="62"/>
      <c r="K77" s="52"/>
      <c r="L77" s="52"/>
      <c r="M77" s="52"/>
      <c r="N77" s="52"/>
      <c r="O77" s="52"/>
    </row>
    <row r="78" ht="15.75" customHeight="1">
      <c r="A78" s="58"/>
      <c r="B78" s="63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</row>
    <row r="79" ht="15.75" customHeight="1">
      <c r="A79" s="58"/>
      <c r="B79" s="63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</row>
    <row r="80" ht="15.75" customHeight="1">
      <c r="A80" s="58"/>
      <c r="B80" s="64" t="s">
        <v>2</v>
      </c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7" t="s">
        <v>22</v>
      </c>
    </row>
    <row r="81" ht="15.75" customHeight="1">
      <c r="A81" s="58"/>
      <c r="B81" s="68" t="s">
        <v>149</v>
      </c>
      <c r="C81" s="70">
        <f t="shared" ref="C81:G81" si="11">C46</f>
        <v>550</v>
      </c>
      <c r="D81" s="70">
        <f t="shared" si="11"/>
        <v>205</v>
      </c>
      <c r="E81" s="70">
        <f t="shared" si="11"/>
        <v>0</v>
      </c>
      <c r="F81" s="70">
        <f t="shared" si="11"/>
        <v>410</v>
      </c>
      <c r="G81" s="70">
        <f t="shared" si="11"/>
        <v>440</v>
      </c>
      <c r="H81" s="70"/>
      <c r="I81" s="70"/>
      <c r="J81" s="70"/>
      <c r="K81" s="70"/>
      <c r="L81" s="70"/>
      <c r="M81" s="70"/>
      <c r="N81" s="70"/>
      <c r="O81" s="72">
        <f t="shared" ref="O81:O82" si="13">SUM(C81:N81)</f>
        <v>1605</v>
      </c>
    </row>
    <row r="82" ht="15.75" customHeight="1">
      <c r="A82" s="58"/>
      <c r="B82" s="68" t="s">
        <v>152</v>
      </c>
      <c r="C82" s="70">
        <f t="shared" ref="C82:G82" si="12">C71</f>
        <v>1250</v>
      </c>
      <c r="D82" s="70">
        <f t="shared" si="12"/>
        <v>0</v>
      </c>
      <c r="E82" s="70">
        <f t="shared" si="12"/>
        <v>0</v>
      </c>
      <c r="F82" s="70">
        <f t="shared" si="12"/>
        <v>850</v>
      </c>
      <c r="G82" s="70">
        <f t="shared" si="12"/>
        <v>1210</v>
      </c>
      <c r="H82" s="70"/>
      <c r="I82" s="70"/>
      <c r="J82" s="70"/>
      <c r="K82" s="70"/>
      <c r="L82" s="70"/>
      <c r="M82" s="70"/>
      <c r="N82" s="70"/>
      <c r="O82" s="72">
        <f t="shared" si="13"/>
        <v>3310</v>
      </c>
    </row>
    <row r="83" ht="15.75" customHeight="1">
      <c r="A83" s="58"/>
      <c r="B83" s="68" t="s">
        <v>154</v>
      </c>
      <c r="C83" s="72">
        <f t="shared" ref="C83:N83" si="14">sum(C81:C82)</f>
        <v>1800</v>
      </c>
      <c r="D83" s="72">
        <f t="shared" si="14"/>
        <v>205</v>
      </c>
      <c r="E83" s="72">
        <f t="shared" si="14"/>
        <v>0</v>
      </c>
      <c r="F83" s="72">
        <f t="shared" si="14"/>
        <v>1260</v>
      </c>
      <c r="G83" s="72">
        <f t="shared" si="14"/>
        <v>1650</v>
      </c>
      <c r="H83" s="72">
        <f t="shared" si="14"/>
        <v>0</v>
      </c>
      <c r="I83" s="72">
        <f t="shared" si="14"/>
        <v>0</v>
      </c>
      <c r="J83" s="72">
        <f t="shared" si="14"/>
        <v>0</v>
      </c>
      <c r="K83" s="72">
        <f t="shared" si="14"/>
        <v>0</v>
      </c>
      <c r="L83" s="72">
        <f t="shared" si="14"/>
        <v>0</v>
      </c>
      <c r="M83" s="72">
        <f t="shared" si="14"/>
        <v>0</v>
      </c>
      <c r="N83" s="72">
        <f t="shared" si="14"/>
        <v>0</v>
      </c>
      <c r="O83" s="72">
        <f>sum(C83:N83)</f>
        <v>4915</v>
      </c>
    </row>
    <row r="84" ht="15.75" customHeight="1">
      <c r="A84" s="58"/>
      <c r="B84" s="63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</row>
    <row r="85" ht="15.75" customHeight="1">
      <c r="A85" s="58"/>
      <c r="B85" s="63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</row>
    <row r="86" ht="15.75" customHeight="1">
      <c r="A86" s="58"/>
      <c r="B86" s="63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</row>
    <row r="87" ht="15.75" customHeight="1">
      <c r="A87" s="58"/>
      <c r="B87" s="73" t="s">
        <v>156</v>
      </c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5" t="s">
        <v>22</v>
      </c>
    </row>
    <row r="88" ht="15.75" customHeight="1">
      <c r="A88" s="58"/>
      <c r="B88" s="76" t="s">
        <v>154</v>
      </c>
      <c r="C88" s="77">
        <f t="shared" ref="C88:N88" si="15">C138+C176</f>
        <v>2930</v>
      </c>
      <c r="D88" s="77">
        <f t="shared" si="15"/>
        <v>0</v>
      </c>
      <c r="E88" s="77">
        <f t="shared" si="15"/>
        <v>0</v>
      </c>
      <c r="F88" s="77">
        <f t="shared" si="15"/>
        <v>3114</v>
      </c>
      <c r="G88" s="77">
        <f t="shared" si="15"/>
        <v>3517</v>
      </c>
      <c r="H88" s="77">
        <f t="shared" si="15"/>
        <v>3047</v>
      </c>
      <c r="I88" s="77">
        <f t="shared" si="15"/>
        <v>3016</v>
      </c>
      <c r="J88" s="77">
        <f t="shared" si="15"/>
        <v>2801</v>
      </c>
      <c r="K88" s="77">
        <f t="shared" si="15"/>
        <v>0</v>
      </c>
      <c r="L88" s="77">
        <f t="shared" si="15"/>
        <v>0</v>
      </c>
      <c r="M88" s="77">
        <f t="shared" si="15"/>
        <v>0</v>
      </c>
      <c r="N88" s="77">
        <f t="shared" si="15"/>
        <v>0</v>
      </c>
      <c r="O88" s="78">
        <f>SUM(C88:N88)</f>
        <v>18425</v>
      </c>
    </row>
    <row r="89" ht="15.75" customHeight="1">
      <c r="A89" s="58"/>
      <c r="B89" s="63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</row>
    <row r="90" ht="15.75" customHeight="1">
      <c r="A90" s="58" t="s">
        <v>158</v>
      </c>
      <c r="B90" s="63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</row>
    <row r="91" ht="15.75" customHeight="1">
      <c r="A91" s="79" t="s">
        <v>156</v>
      </c>
      <c r="B91" s="63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</row>
    <row r="92" ht="15.75" customHeight="1">
      <c r="A92" s="7" t="s">
        <v>5</v>
      </c>
      <c r="B92" s="63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</row>
    <row r="93" ht="15.75" customHeight="1">
      <c r="A93" s="80" t="s">
        <v>7</v>
      </c>
      <c r="B93" s="80" t="s">
        <v>8</v>
      </c>
      <c r="C93" s="81" t="s">
        <v>159</v>
      </c>
      <c r="D93" s="81" t="s">
        <v>160</v>
      </c>
      <c r="E93" s="81" t="s">
        <v>161</v>
      </c>
      <c r="F93" s="81" t="s">
        <v>162</v>
      </c>
      <c r="G93" s="81" t="s">
        <v>14</v>
      </c>
      <c r="H93" s="81" t="s">
        <v>163</v>
      </c>
      <c r="I93" s="81" t="s">
        <v>164</v>
      </c>
      <c r="J93" s="81" t="s">
        <v>165</v>
      </c>
      <c r="K93" s="81" t="s">
        <v>166</v>
      </c>
      <c r="L93" s="81" t="s">
        <v>167</v>
      </c>
      <c r="M93" s="81" t="s">
        <v>168</v>
      </c>
      <c r="N93" s="81" t="s">
        <v>169</v>
      </c>
      <c r="O93" s="81" t="s">
        <v>22</v>
      </c>
    </row>
    <row r="94" ht="15.75" customHeight="1">
      <c r="A94" s="82"/>
      <c r="B94" s="14" t="s">
        <v>170</v>
      </c>
      <c r="C94" s="83"/>
      <c r="D94" s="83"/>
      <c r="E94" s="84"/>
      <c r="F94" s="84"/>
      <c r="G94" s="83"/>
      <c r="H94" s="84"/>
      <c r="I94" s="16"/>
      <c r="J94" s="83"/>
      <c r="K94" s="83"/>
      <c r="L94" s="83"/>
      <c r="M94" s="83"/>
      <c r="N94" s="83"/>
      <c r="O94" s="85">
        <f t="shared" ref="O94:O123" si="16">SUM(C94:N94)</f>
        <v>0</v>
      </c>
    </row>
    <row r="95" ht="15.75" customHeight="1">
      <c r="A95" s="82"/>
      <c r="B95" s="14" t="s">
        <v>171</v>
      </c>
      <c r="C95" s="83">
        <v>50.0</v>
      </c>
      <c r="D95" s="83"/>
      <c r="E95" s="83"/>
      <c r="F95" s="83">
        <v>50.0</v>
      </c>
      <c r="G95" s="83">
        <v>50.0</v>
      </c>
      <c r="H95" s="83">
        <v>50.0</v>
      </c>
      <c r="I95" s="22">
        <v>50.0</v>
      </c>
      <c r="J95" s="83"/>
      <c r="K95" s="83"/>
      <c r="L95" s="83"/>
      <c r="M95" s="83"/>
      <c r="N95" s="83"/>
      <c r="O95" s="85">
        <f t="shared" si="16"/>
        <v>250</v>
      </c>
    </row>
    <row r="96" ht="15.75" customHeight="1">
      <c r="A96" s="82"/>
      <c r="B96" s="14" t="s">
        <v>23</v>
      </c>
      <c r="C96" s="84"/>
      <c r="D96" s="83"/>
      <c r="E96" s="84"/>
      <c r="F96" s="83"/>
      <c r="G96" s="83">
        <v>100.0</v>
      </c>
      <c r="H96" s="84"/>
      <c r="I96" s="22"/>
      <c r="J96" s="83">
        <v>50.0</v>
      </c>
      <c r="K96" s="83"/>
      <c r="L96" s="83"/>
      <c r="M96" s="83"/>
      <c r="N96" s="83"/>
      <c r="O96" s="85">
        <f t="shared" si="16"/>
        <v>150</v>
      </c>
    </row>
    <row r="97" ht="15.75" customHeight="1">
      <c r="A97" s="82"/>
      <c r="B97" s="14" t="s">
        <v>172</v>
      </c>
      <c r="C97" s="83">
        <v>50.0</v>
      </c>
      <c r="D97" s="83"/>
      <c r="E97" s="83"/>
      <c r="F97" s="83">
        <v>50.0</v>
      </c>
      <c r="G97" s="83"/>
      <c r="H97" s="83">
        <v>50.0</v>
      </c>
      <c r="I97" s="22">
        <v>50.0</v>
      </c>
      <c r="J97" s="83">
        <v>50.0</v>
      </c>
      <c r="K97" s="83"/>
      <c r="L97" s="83"/>
      <c r="M97" s="83"/>
      <c r="N97" s="83"/>
      <c r="O97" s="85">
        <f t="shared" si="16"/>
        <v>250</v>
      </c>
    </row>
    <row r="98" ht="15.75" customHeight="1">
      <c r="A98" s="82"/>
      <c r="B98" s="14" t="s">
        <v>33</v>
      </c>
      <c r="C98" s="83"/>
      <c r="D98" s="83"/>
      <c r="E98" s="84"/>
      <c r="F98" s="83"/>
      <c r="G98" s="83"/>
      <c r="H98" s="83"/>
      <c r="I98" s="22"/>
      <c r="J98" s="83"/>
      <c r="K98" s="83"/>
      <c r="L98" s="83"/>
      <c r="M98" s="83"/>
      <c r="N98" s="83"/>
      <c r="O98" s="85">
        <f t="shared" si="16"/>
        <v>0</v>
      </c>
    </row>
    <row r="99" ht="15.75" customHeight="1">
      <c r="A99" s="82"/>
      <c r="B99" s="14" t="s">
        <v>35</v>
      </c>
      <c r="C99" s="83"/>
      <c r="D99" s="83"/>
      <c r="E99" s="83"/>
      <c r="F99" s="83"/>
      <c r="G99" s="83"/>
      <c r="H99" s="83">
        <v>50.0</v>
      </c>
      <c r="I99" s="22"/>
      <c r="J99" s="83">
        <v>50.0</v>
      </c>
      <c r="K99" s="83"/>
      <c r="L99" s="83"/>
      <c r="M99" s="83"/>
      <c r="N99" s="83"/>
      <c r="O99" s="85">
        <f t="shared" si="16"/>
        <v>100</v>
      </c>
    </row>
    <row r="100" ht="15.75" customHeight="1">
      <c r="A100" s="82"/>
      <c r="B100" s="14" t="s">
        <v>36</v>
      </c>
      <c r="C100" s="83"/>
      <c r="D100" s="83"/>
      <c r="E100" s="84"/>
      <c r="F100" s="83"/>
      <c r="G100" s="83"/>
      <c r="H100" s="83"/>
      <c r="I100" s="22"/>
      <c r="J100" s="84"/>
      <c r="K100" s="83"/>
      <c r="L100" s="83"/>
      <c r="M100" s="83"/>
      <c r="N100" s="83"/>
      <c r="O100" s="85">
        <f t="shared" si="16"/>
        <v>0</v>
      </c>
    </row>
    <row r="101" ht="15.75" customHeight="1">
      <c r="A101" s="82"/>
      <c r="B101" s="14" t="s">
        <v>30</v>
      </c>
      <c r="C101" s="83">
        <v>100.0</v>
      </c>
      <c r="D101" s="83"/>
      <c r="E101" s="83"/>
      <c r="F101" s="83">
        <v>100.0</v>
      </c>
      <c r="G101" s="83"/>
      <c r="H101" s="83">
        <v>100.0</v>
      </c>
      <c r="I101" s="22">
        <v>100.0</v>
      </c>
      <c r="J101" s="83">
        <v>100.0</v>
      </c>
      <c r="K101" s="83"/>
      <c r="L101" s="83"/>
      <c r="M101" s="83"/>
      <c r="N101" s="83"/>
      <c r="O101" s="85">
        <f t="shared" si="16"/>
        <v>500</v>
      </c>
    </row>
    <row r="102" ht="15.75" customHeight="1">
      <c r="A102" s="82"/>
      <c r="B102" s="14" t="s">
        <v>173</v>
      </c>
      <c r="C102" s="84"/>
      <c r="D102" s="83"/>
      <c r="E102" s="84"/>
      <c r="F102" s="83"/>
      <c r="G102" s="84"/>
      <c r="H102" s="83"/>
      <c r="I102" s="22"/>
      <c r="J102" s="83"/>
      <c r="K102" s="83"/>
      <c r="L102" s="83"/>
      <c r="M102" s="83"/>
      <c r="N102" s="83"/>
      <c r="O102" s="85">
        <f t="shared" si="16"/>
        <v>0</v>
      </c>
    </row>
    <row r="103" ht="15.75" customHeight="1">
      <c r="A103" s="82"/>
      <c r="B103" s="14" t="s">
        <v>174</v>
      </c>
      <c r="C103" s="84"/>
      <c r="D103" s="84"/>
      <c r="E103" s="84"/>
      <c r="F103" s="83"/>
      <c r="G103" s="84"/>
      <c r="H103" s="83"/>
      <c r="I103" s="22"/>
      <c r="J103" s="83"/>
      <c r="K103" s="83"/>
      <c r="L103" s="83"/>
      <c r="M103" s="83"/>
      <c r="N103" s="83"/>
      <c r="O103" s="85">
        <f t="shared" si="16"/>
        <v>0</v>
      </c>
    </row>
    <row r="104" ht="15.75" customHeight="1">
      <c r="A104" s="82"/>
      <c r="B104" s="14" t="s">
        <v>175</v>
      </c>
      <c r="C104" s="84"/>
      <c r="D104" s="84"/>
      <c r="E104" s="84"/>
      <c r="F104" s="83"/>
      <c r="G104" s="84"/>
      <c r="H104" s="83"/>
      <c r="I104" s="22"/>
      <c r="J104" s="83">
        <v>50.0</v>
      </c>
      <c r="K104" s="83"/>
      <c r="L104" s="83"/>
      <c r="M104" s="83"/>
      <c r="N104" s="83"/>
      <c r="O104" s="85">
        <f t="shared" si="16"/>
        <v>50</v>
      </c>
    </row>
    <row r="105" ht="15.75" customHeight="1">
      <c r="A105" s="82"/>
      <c r="B105" s="14" t="s">
        <v>37</v>
      </c>
      <c r="C105" s="83"/>
      <c r="D105" s="83"/>
      <c r="E105" s="83"/>
      <c r="F105" s="83"/>
      <c r="G105" s="83"/>
      <c r="H105" s="83">
        <v>50.0</v>
      </c>
      <c r="I105" s="22">
        <v>50.0</v>
      </c>
      <c r="J105" s="83">
        <v>50.0</v>
      </c>
      <c r="K105" s="83"/>
      <c r="L105" s="83"/>
      <c r="M105" s="83"/>
      <c r="N105" s="83"/>
      <c r="O105" s="85">
        <f t="shared" si="16"/>
        <v>150</v>
      </c>
    </row>
    <row r="106" ht="15.75" customHeight="1">
      <c r="A106" s="82"/>
      <c r="B106" s="14" t="s">
        <v>44</v>
      </c>
      <c r="C106" s="84"/>
      <c r="D106" s="84"/>
      <c r="E106" s="84"/>
      <c r="F106" s="83">
        <v>50.0</v>
      </c>
      <c r="G106" s="83"/>
      <c r="H106" s="84"/>
      <c r="I106" s="16"/>
      <c r="J106" s="84"/>
      <c r="K106" s="83"/>
      <c r="L106" s="83"/>
      <c r="M106" s="83"/>
      <c r="N106" s="83"/>
      <c r="O106" s="85">
        <f t="shared" si="16"/>
        <v>50</v>
      </c>
    </row>
    <row r="107" ht="15.75" customHeight="1">
      <c r="A107" s="82"/>
      <c r="B107" s="14" t="s">
        <v>40</v>
      </c>
      <c r="C107" s="84"/>
      <c r="D107" s="84"/>
      <c r="E107" s="84"/>
      <c r="F107" s="84"/>
      <c r="G107" s="83"/>
      <c r="H107" s="84"/>
      <c r="I107" s="16"/>
      <c r="J107" s="84"/>
      <c r="K107" s="83"/>
      <c r="L107" s="83"/>
      <c r="M107" s="83"/>
      <c r="N107" s="83"/>
      <c r="O107" s="85">
        <f t="shared" si="16"/>
        <v>0</v>
      </c>
    </row>
    <row r="108" ht="15.75" customHeight="1">
      <c r="A108" s="82"/>
      <c r="B108" s="38" t="s">
        <v>42</v>
      </c>
      <c r="C108" s="84"/>
      <c r="D108" s="83"/>
      <c r="E108" s="84"/>
      <c r="F108" s="83"/>
      <c r="G108" s="83"/>
      <c r="H108" s="83">
        <v>50.0</v>
      </c>
      <c r="I108" s="22"/>
      <c r="J108" s="83"/>
      <c r="K108" s="83"/>
      <c r="L108" s="83"/>
      <c r="M108" s="83"/>
      <c r="N108" s="83"/>
      <c r="O108" s="85">
        <f t="shared" si="16"/>
        <v>50</v>
      </c>
    </row>
    <row r="109" ht="15.75" customHeight="1">
      <c r="A109" s="82"/>
      <c r="B109" s="14" t="s">
        <v>45</v>
      </c>
      <c r="C109" s="83">
        <v>50.0</v>
      </c>
      <c r="D109" s="83"/>
      <c r="E109" s="84"/>
      <c r="F109" s="84"/>
      <c r="G109" s="84"/>
      <c r="H109" s="84"/>
      <c r="I109" s="16"/>
      <c r="J109" s="83"/>
      <c r="K109" s="83"/>
      <c r="L109" s="83"/>
      <c r="M109" s="83"/>
      <c r="N109" s="83"/>
      <c r="O109" s="85">
        <f t="shared" si="16"/>
        <v>50</v>
      </c>
    </row>
    <row r="110" ht="15.75" customHeight="1">
      <c r="A110" s="82"/>
      <c r="B110" s="14" t="s">
        <v>47</v>
      </c>
      <c r="C110" s="83">
        <v>50.0</v>
      </c>
      <c r="D110" s="83"/>
      <c r="E110" s="84"/>
      <c r="F110" s="83"/>
      <c r="G110" s="83"/>
      <c r="H110" s="83"/>
      <c r="I110" s="22">
        <v>50.0</v>
      </c>
      <c r="J110" s="83"/>
      <c r="K110" s="83"/>
      <c r="L110" s="83"/>
      <c r="M110" s="83"/>
      <c r="N110" s="83"/>
      <c r="O110" s="85">
        <f t="shared" si="16"/>
        <v>100</v>
      </c>
    </row>
    <row r="111" ht="15.75" customHeight="1">
      <c r="A111" s="82"/>
      <c r="B111" s="38" t="s">
        <v>51</v>
      </c>
      <c r="C111" s="84"/>
      <c r="D111" s="84"/>
      <c r="E111" s="84"/>
      <c r="F111" s="84"/>
      <c r="G111" s="83">
        <v>100.0</v>
      </c>
      <c r="H111" s="84"/>
      <c r="I111" s="22"/>
      <c r="J111" s="83"/>
      <c r="K111" s="83"/>
      <c r="L111" s="83"/>
      <c r="M111" s="83"/>
      <c r="N111" s="83"/>
      <c r="O111" s="85">
        <f t="shared" si="16"/>
        <v>100</v>
      </c>
    </row>
    <row r="112" ht="15.75" customHeight="1">
      <c r="A112" s="82"/>
      <c r="B112" s="14" t="s">
        <v>97</v>
      </c>
      <c r="C112" s="83"/>
      <c r="D112" s="84"/>
      <c r="E112" s="84"/>
      <c r="F112" s="83"/>
      <c r="G112" s="83"/>
      <c r="H112" s="83"/>
      <c r="I112" s="22"/>
      <c r="J112" s="83"/>
      <c r="K112" s="83"/>
      <c r="L112" s="83"/>
      <c r="M112" s="83"/>
      <c r="N112" s="83"/>
      <c r="O112" s="85">
        <f t="shared" si="16"/>
        <v>0</v>
      </c>
    </row>
    <row r="113" ht="15.75" customHeight="1">
      <c r="A113" s="82"/>
      <c r="B113" s="14" t="s">
        <v>53</v>
      </c>
      <c r="C113" s="83"/>
      <c r="D113" s="83"/>
      <c r="E113" s="84"/>
      <c r="F113" s="83"/>
      <c r="G113" s="83">
        <v>50.0</v>
      </c>
      <c r="H113" s="83"/>
      <c r="I113" s="22">
        <v>50.0</v>
      </c>
      <c r="J113" s="83">
        <v>50.0</v>
      </c>
      <c r="K113" s="83"/>
      <c r="L113" s="83"/>
      <c r="M113" s="83"/>
      <c r="N113" s="83"/>
      <c r="O113" s="85">
        <f t="shared" si="16"/>
        <v>150</v>
      </c>
    </row>
    <row r="114" ht="15.75" customHeight="1">
      <c r="A114" s="82"/>
      <c r="B114" s="14" t="s">
        <v>176</v>
      </c>
      <c r="C114" s="83"/>
      <c r="D114" s="84"/>
      <c r="E114" s="84"/>
      <c r="F114" s="83"/>
      <c r="G114" s="83"/>
      <c r="H114" s="83"/>
      <c r="I114" s="22"/>
      <c r="J114" s="83"/>
      <c r="K114" s="83"/>
      <c r="L114" s="83"/>
      <c r="M114" s="83"/>
      <c r="N114" s="83"/>
      <c r="O114" s="85">
        <f t="shared" si="16"/>
        <v>0</v>
      </c>
    </row>
    <row r="115" ht="15.75" customHeight="1">
      <c r="A115" s="82"/>
      <c r="B115" s="14" t="s">
        <v>57</v>
      </c>
      <c r="C115" s="83"/>
      <c r="D115" s="84"/>
      <c r="E115" s="83"/>
      <c r="F115" s="83">
        <v>100.0</v>
      </c>
      <c r="G115" s="83">
        <v>100.0</v>
      </c>
      <c r="H115" s="83">
        <v>100.0</v>
      </c>
      <c r="I115" s="22">
        <v>100.0</v>
      </c>
      <c r="J115" s="83">
        <v>100.0</v>
      </c>
      <c r="K115" s="83"/>
      <c r="L115" s="83"/>
      <c r="M115" s="83"/>
      <c r="N115" s="83"/>
      <c r="O115" s="85">
        <f t="shared" si="16"/>
        <v>500</v>
      </c>
    </row>
    <row r="116" ht="15.75" customHeight="1">
      <c r="A116" s="82"/>
      <c r="B116" s="14" t="s">
        <v>54</v>
      </c>
      <c r="C116" s="83"/>
      <c r="D116" s="83"/>
      <c r="E116" s="84"/>
      <c r="F116" s="83"/>
      <c r="G116" s="83">
        <v>50.0</v>
      </c>
      <c r="H116" s="83">
        <v>50.0</v>
      </c>
      <c r="I116" s="22">
        <v>50.0</v>
      </c>
      <c r="J116" s="83"/>
      <c r="K116" s="83"/>
      <c r="L116" s="83"/>
      <c r="M116" s="83"/>
      <c r="N116" s="83"/>
      <c r="O116" s="85">
        <f t="shared" si="16"/>
        <v>150</v>
      </c>
    </row>
    <row r="117" ht="15.75" customHeight="1">
      <c r="A117" s="82"/>
      <c r="B117" s="14" t="s">
        <v>58</v>
      </c>
      <c r="C117" s="83">
        <v>100.0</v>
      </c>
      <c r="D117" s="83"/>
      <c r="E117" s="83"/>
      <c r="F117" s="83">
        <v>100.0</v>
      </c>
      <c r="G117" s="83">
        <v>100.0</v>
      </c>
      <c r="H117" s="83">
        <v>100.0</v>
      </c>
      <c r="I117" s="22">
        <v>100.0</v>
      </c>
      <c r="J117" s="83">
        <v>100.0</v>
      </c>
      <c r="K117" s="83"/>
      <c r="L117" s="83"/>
      <c r="M117" s="83"/>
      <c r="N117" s="83"/>
      <c r="O117" s="85">
        <f t="shared" si="16"/>
        <v>600</v>
      </c>
    </row>
    <row r="118" ht="15.75" customHeight="1">
      <c r="A118" s="82"/>
      <c r="B118" s="14" t="s">
        <v>62</v>
      </c>
      <c r="C118" s="83">
        <v>100.0</v>
      </c>
      <c r="D118" s="83"/>
      <c r="E118" s="83"/>
      <c r="F118" s="83">
        <v>200.0</v>
      </c>
      <c r="G118" s="83">
        <v>100.0</v>
      </c>
      <c r="H118" s="83">
        <v>100.0</v>
      </c>
      <c r="I118" s="22"/>
      <c r="J118" s="83">
        <v>100.0</v>
      </c>
      <c r="K118" s="83"/>
      <c r="L118" s="83"/>
      <c r="M118" s="83"/>
      <c r="N118" s="83"/>
      <c r="O118" s="85">
        <f t="shared" si="16"/>
        <v>600</v>
      </c>
    </row>
    <row r="119" ht="15.75" customHeight="1">
      <c r="A119" s="82"/>
      <c r="B119" s="14" t="s">
        <v>65</v>
      </c>
      <c r="C119" s="83"/>
      <c r="D119" s="83"/>
      <c r="E119" s="84"/>
      <c r="F119" s="83"/>
      <c r="G119" s="83"/>
      <c r="H119" s="83">
        <v>5.0</v>
      </c>
      <c r="I119" s="22"/>
      <c r="J119" s="83">
        <v>10.0</v>
      </c>
      <c r="K119" s="83"/>
      <c r="L119" s="83"/>
      <c r="M119" s="83"/>
      <c r="N119" s="83"/>
      <c r="O119" s="85">
        <f t="shared" si="16"/>
        <v>15</v>
      </c>
    </row>
    <row r="120" ht="15.75" customHeight="1">
      <c r="A120" s="82"/>
      <c r="B120" s="14" t="s">
        <v>66</v>
      </c>
      <c r="C120" s="83"/>
      <c r="D120" s="83"/>
      <c r="E120" s="84"/>
      <c r="F120" s="83"/>
      <c r="G120" s="83">
        <v>100.0</v>
      </c>
      <c r="H120" s="83"/>
      <c r="I120" s="22"/>
      <c r="J120" s="83"/>
      <c r="K120" s="83"/>
      <c r="L120" s="83"/>
      <c r="M120" s="83"/>
      <c r="N120" s="83"/>
      <c r="O120" s="85">
        <f t="shared" si="16"/>
        <v>100</v>
      </c>
    </row>
    <row r="121" ht="15.75" customHeight="1">
      <c r="A121" s="82"/>
      <c r="B121" s="14" t="s">
        <v>68</v>
      </c>
      <c r="C121" s="83">
        <v>50.0</v>
      </c>
      <c r="D121" s="83"/>
      <c r="E121" s="83"/>
      <c r="F121" s="83">
        <v>50.0</v>
      </c>
      <c r="G121" s="83">
        <v>50.0</v>
      </c>
      <c r="H121" s="83">
        <v>50.0</v>
      </c>
      <c r="I121" s="22">
        <v>50.0</v>
      </c>
      <c r="J121" s="83">
        <v>50.0</v>
      </c>
      <c r="K121" s="83"/>
      <c r="L121" s="83"/>
      <c r="M121" s="83"/>
      <c r="N121" s="83"/>
      <c r="O121" s="85">
        <f t="shared" si="16"/>
        <v>300</v>
      </c>
    </row>
    <row r="122" ht="15.75" customHeight="1">
      <c r="A122" s="82"/>
      <c r="B122" s="14" t="s">
        <v>177</v>
      </c>
      <c r="C122" s="84"/>
      <c r="D122" s="84"/>
      <c r="E122" s="83"/>
      <c r="F122" s="84"/>
      <c r="G122" s="84"/>
      <c r="H122" s="84"/>
      <c r="I122" s="22"/>
      <c r="J122" s="84"/>
      <c r="K122" s="83"/>
      <c r="L122" s="83"/>
      <c r="M122" s="83"/>
      <c r="N122" s="83"/>
      <c r="O122" s="85">
        <f t="shared" si="16"/>
        <v>0</v>
      </c>
    </row>
    <row r="123" ht="15.75" customHeight="1">
      <c r="A123" s="82"/>
      <c r="B123" s="14" t="s">
        <v>131</v>
      </c>
      <c r="C123" s="84"/>
      <c r="D123" s="84"/>
      <c r="E123" s="83"/>
      <c r="F123" s="84"/>
      <c r="G123" s="84"/>
      <c r="H123" s="84"/>
      <c r="I123" s="22"/>
      <c r="J123" s="84"/>
      <c r="K123" s="83"/>
      <c r="L123" s="83"/>
      <c r="M123" s="83"/>
      <c r="N123" s="83"/>
      <c r="O123" s="85">
        <f t="shared" si="16"/>
        <v>0</v>
      </c>
    </row>
    <row r="124" ht="15.75" customHeight="1">
      <c r="A124" s="82"/>
      <c r="B124" s="14" t="s">
        <v>132</v>
      </c>
      <c r="C124" s="83">
        <v>100.0</v>
      </c>
      <c r="D124" s="84"/>
      <c r="E124" s="83"/>
      <c r="F124" s="84"/>
      <c r="G124" s="84"/>
      <c r="H124" s="84"/>
      <c r="I124" s="22"/>
      <c r="J124" s="84"/>
      <c r="K124" s="83"/>
      <c r="L124" s="83"/>
      <c r="M124" s="83"/>
      <c r="N124" s="83"/>
      <c r="O124" s="85"/>
    </row>
    <row r="125" ht="15.75" customHeight="1">
      <c r="A125" s="82"/>
      <c r="B125" s="14" t="s">
        <v>178</v>
      </c>
      <c r="C125" s="84"/>
      <c r="D125" s="84"/>
      <c r="E125" s="83"/>
      <c r="F125" s="84"/>
      <c r="G125" s="84"/>
      <c r="H125" s="84"/>
      <c r="I125" s="22"/>
      <c r="J125" s="84"/>
      <c r="K125" s="83"/>
      <c r="L125" s="83"/>
      <c r="M125" s="83"/>
      <c r="N125" s="83"/>
      <c r="O125" s="85">
        <f t="shared" ref="O125:O136" si="17">SUM(C125:N125)</f>
        <v>0</v>
      </c>
    </row>
    <row r="126" ht="15.75" customHeight="1">
      <c r="A126" s="82"/>
      <c r="B126" s="38" t="s">
        <v>73</v>
      </c>
      <c r="C126" s="83">
        <v>100.0</v>
      </c>
      <c r="D126" s="83"/>
      <c r="E126" s="83"/>
      <c r="F126" s="83">
        <v>100.0</v>
      </c>
      <c r="G126" s="83">
        <v>100.0</v>
      </c>
      <c r="H126" s="83">
        <v>100.0</v>
      </c>
      <c r="I126" s="83">
        <v>100.0</v>
      </c>
      <c r="J126" s="83">
        <v>100.0</v>
      </c>
      <c r="K126" s="83"/>
      <c r="L126" s="83"/>
      <c r="M126" s="83"/>
      <c r="N126" s="83"/>
      <c r="O126" s="85">
        <f t="shared" si="17"/>
        <v>600</v>
      </c>
    </row>
    <row r="127" ht="15.75" customHeight="1">
      <c r="A127" s="82"/>
      <c r="B127" s="14" t="s">
        <v>139</v>
      </c>
      <c r="C127" s="84"/>
      <c r="D127" s="84"/>
      <c r="E127" s="83"/>
      <c r="F127" s="84"/>
      <c r="G127" s="84"/>
      <c r="H127" s="84"/>
      <c r="I127" s="84"/>
      <c r="J127" s="84"/>
      <c r="K127" s="83"/>
      <c r="L127" s="83"/>
      <c r="M127" s="83"/>
      <c r="N127" s="83"/>
      <c r="O127" s="85">
        <f t="shared" si="17"/>
        <v>0</v>
      </c>
    </row>
    <row r="128" ht="15.75" customHeight="1">
      <c r="A128" s="82"/>
      <c r="B128" s="14" t="s">
        <v>142</v>
      </c>
      <c r="C128" s="84"/>
      <c r="D128" s="84"/>
      <c r="E128" s="83"/>
      <c r="F128" s="84"/>
      <c r="G128" s="83">
        <v>50.0</v>
      </c>
      <c r="H128" s="83"/>
      <c r="I128" s="83"/>
      <c r="J128" s="83"/>
      <c r="K128" s="83"/>
      <c r="L128" s="83"/>
      <c r="M128" s="83"/>
      <c r="N128" s="83"/>
      <c r="O128" s="85">
        <f t="shared" si="17"/>
        <v>50</v>
      </c>
    </row>
    <row r="129" ht="15.75" customHeight="1">
      <c r="A129" s="82"/>
      <c r="B129" s="14" t="s">
        <v>76</v>
      </c>
      <c r="C129" s="84"/>
      <c r="D129" s="84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5">
        <f t="shared" si="17"/>
        <v>0</v>
      </c>
    </row>
    <row r="130" ht="15.75" customHeight="1">
      <c r="A130" s="82"/>
      <c r="B130" s="14" t="s">
        <v>78</v>
      </c>
      <c r="C130" s="83">
        <v>80.0</v>
      </c>
      <c r="D130" s="83"/>
      <c r="E130" s="83"/>
      <c r="F130" s="83">
        <v>100.0</v>
      </c>
      <c r="G130" s="83">
        <v>100.0</v>
      </c>
      <c r="H130" s="83">
        <v>100.0</v>
      </c>
      <c r="I130" s="83">
        <v>100.0</v>
      </c>
      <c r="J130" s="83">
        <v>50.0</v>
      </c>
      <c r="K130" s="83"/>
      <c r="L130" s="83"/>
      <c r="M130" s="83"/>
      <c r="N130" s="83"/>
      <c r="O130" s="85">
        <f t="shared" si="17"/>
        <v>530</v>
      </c>
    </row>
    <row r="131" ht="15.75" customHeight="1">
      <c r="A131" s="82"/>
      <c r="B131" s="14" t="s">
        <v>81</v>
      </c>
      <c r="D131" s="84"/>
      <c r="E131" s="83"/>
      <c r="F131" s="83">
        <v>100.0</v>
      </c>
      <c r="G131" s="83">
        <v>100.0</v>
      </c>
      <c r="H131" s="83">
        <v>100.0</v>
      </c>
      <c r="I131" s="83">
        <v>100.0</v>
      </c>
      <c r="J131" s="83">
        <v>100.0</v>
      </c>
      <c r="K131" s="83"/>
      <c r="L131" s="83"/>
      <c r="M131" s="83"/>
      <c r="N131" s="83"/>
      <c r="O131" s="85">
        <f t="shared" si="17"/>
        <v>500</v>
      </c>
    </row>
    <row r="132" ht="15.75" customHeight="1">
      <c r="A132" s="82"/>
      <c r="B132" s="14" t="s">
        <v>84</v>
      </c>
      <c r="C132" s="84"/>
      <c r="D132" s="84"/>
      <c r="E132" s="83"/>
      <c r="F132" s="84"/>
      <c r="G132" s="84"/>
      <c r="H132" s="83">
        <v>10.0</v>
      </c>
      <c r="I132" s="83">
        <v>10.0</v>
      </c>
      <c r="J132" s="84"/>
      <c r="K132" s="83"/>
      <c r="L132" s="83"/>
      <c r="M132" s="83"/>
      <c r="N132" s="83"/>
      <c r="O132" s="85">
        <f t="shared" si="17"/>
        <v>20</v>
      </c>
    </row>
    <row r="133" ht="15.75" hidden="1" customHeight="1">
      <c r="A133" s="82"/>
      <c r="B133" s="14"/>
      <c r="C133" s="84"/>
      <c r="D133" s="84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5">
        <f t="shared" si="17"/>
        <v>0</v>
      </c>
    </row>
    <row r="134" ht="15.75" hidden="1" customHeight="1">
      <c r="A134" s="82"/>
      <c r="B134" s="14"/>
      <c r="C134" s="84"/>
      <c r="D134" s="84"/>
      <c r="E134" s="83"/>
      <c r="F134" s="84"/>
      <c r="G134" s="84"/>
      <c r="H134" s="84"/>
      <c r="I134" s="84"/>
      <c r="J134" s="84"/>
      <c r="K134" s="83"/>
      <c r="L134" s="83"/>
      <c r="M134" s="83"/>
      <c r="N134" s="83"/>
      <c r="O134" s="85">
        <f t="shared" si="17"/>
        <v>0</v>
      </c>
    </row>
    <row r="135" ht="15.75" hidden="1" customHeight="1">
      <c r="A135" s="82"/>
      <c r="B135" s="14"/>
      <c r="C135" s="84"/>
      <c r="D135" s="84"/>
      <c r="E135" s="83"/>
      <c r="F135" s="83"/>
      <c r="G135" s="83"/>
      <c r="H135" s="83"/>
      <c r="I135" s="84"/>
      <c r="J135" s="84"/>
      <c r="K135" s="83"/>
      <c r="L135" s="83"/>
      <c r="M135" s="83"/>
      <c r="N135" s="83"/>
      <c r="O135" s="85">
        <f t="shared" si="17"/>
        <v>0</v>
      </c>
    </row>
    <row r="136" ht="15.75" hidden="1" customHeight="1">
      <c r="A136" s="82"/>
      <c r="B136" s="14"/>
      <c r="C136" s="84"/>
      <c r="D136" s="84"/>
      <c r="E136" s="83"/>
      <c r="F136" s="83"/>
      <c r="G136" s="83"/>
      <c r="H136" s="83"/>
      <c r="I136" s="83"/>
      <c r="J136" s="84"/>
      <c r="K136" s="83"/>
      <c r="L136" s="83"/>
      <c r="M136" s="83"/>
      <c r="N136" s="83"/>
      <c r="O136" s="85">
        <f t="shared" si="17"/>
        <v>0</v>
      </c>
    </row>
    <row r="137" ht="15.75" hidden="1" customHeight="1">
      <c r="A137" s="82"/>
      <c r="B137" s="82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</row>
    <row r="138" ht="15.75" customHeight="1">
      <c r="A138" s="82"/>
      <c r="B138" s="80" t="s">
        <v>22</v>
      </c>
      <c r="C138" s="85">
        <f t="shared" ref="C138:N138" si="18">SUM(C94:C136)</f>
        <v>830</v>
      </c>
      <c r="D138" s="85">
        <f t="shared" si="18"/>
        <v>0</v>
      </c>
      <c r="E138" s="85">
        <f t="shared" si="18"/>
        <v>0</v>
      </c>
      <c r="F138" s="85">
        <f t="shared" si="18"/>
        <v>1000</v>
      </c>
      <c r="G138" s="85">
        <f t="shared" si="18"/>
        <v>1150</v>
      </c>
      <c r="H138" s="85">
        <f t="shared" si="18"/>
        <v>1065</v>
      </c>
      <c r="I138" s="85">
        <f t="shared" si="18"/>
        <v>960</v>
      </c>
      <c r="J138" s="85">
        <f t="shared" si="18"/>
        <v>1010</v>
      </c>
      <c r="K138" s="85">
        <f t="shared" si="18"/>
        <v>0</v>
      </c>
      <c r="L138" s="85">
        <f t="shared" si="18"/>
        <v>0</v>
      </c>
      <c r="M138" s="85">
        <f t="shared" si="18"/>
        <v>0</v>
      </c>
      <c r="N138" s="85">
        <f t="shared" si="18"/>
        <v>0</v>
      </c>
      <c r="O138" s="85">
        <f>SUM(C138:N138)</f>
        <v>6015</v>
      </c>
    </row>
    <row r="139" ht="15.75" customHeight="1">
      <c r="A139" s="63"/>
      <c r="B139" s="63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</row>
    <row r="140" ht="15.75" customHeight="1">
      <c r="A140" s="63"/>
      <c r="B140" s="63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</row>
    <row r="141" ht="15.75" customHeight="1">
      <c r="A141" s="7" t="s">
        <v>5</v>
      </c>
      <c r="B141" s="63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</row>
    <row r="142" ht="15.75" customHeight="1">
      <c r="A142" s="91" t="s">
        <v>7</v>
      </c>
      <c r="B142" s="80" t="s">
        <v>9</v>
      </c>
      <c r="C142" s="81" t="s">
        <v>159</v>
      </c>
      <c r="D142" s="81" t="s">
        <v>160</v>
      </c>
      <c r="E142" s="81" t="s">
        <v>161</v>
      </c>
      <c r="F142" s="81" t="s">
        <v>162</v>
      </c>
      <c r="G142" s="81" t="s">
        <v>14</v>
      </c>
      <c r="H142" s="81" t="s">
        <v>163</v>
      </c>
      <c r="I142" s="81" t="s">
        <v>164</v>
      </c>
      <c r="J142" s="81" t="s">
        <v>165</v>
      </c>
      <c r="K142" s="81" t="s">
        <v>166</v>
      </c>
      <c r="L142" s="81" t="s">
        <v>167</v>
      </c>
      <c r="M142" s="81" t="s">
        <v>168</v>
      </c>
      <c r="N142" s="81" t="s">
        <v>169</v>
      </c>
      <c r="O142" s="81" t="s">
        <v>22</v>
      </c>
    </row>
    <row r="143" ht="15.75" customHeight="1">
      <c r="A143" s="92"/>
      <c r="B143" s="14" t="s">
        <v>102</v>
      </c>
      <c r="C143" s="93"/>
      <c r="D143" s="94"/>
      <c r="E143" s="83"/>
      <c r="F143" s="84"/>
      <c r="G143" s="84"/>
      <c r="H143" s="84"/>
      <c r="I143" s="83"/>
      <c r="J143" s="94"/>
      <c r="K143" s="83"/>
      <c r="L143" s="83"/>
      <c r="M143" s="83"/>
      <c r="N143" s="83"/>
      <c r="O143" s="95">
        <f t="shared" ref="O143:O157" si="19">SUM(C143:N143)</f>
        <v>0</v>
      </c>
    </row>
    <row r="144" ht="15.75" customHeight="1">
      <c r="A144" s="92"/>
      <c r="B144" s="14" t="s">
        <v>38</v>
      </c>
      <c r="C144" s="84"/>
      <c r="D144" s="83"/>
      <c r="E144" s="84"/>
      <c r="F144" s="83"/>
      <c r="G144" s="84"/>
      <c r="H144" s="83"/>
      <c r="I144" s="84"/>
      <c r="J144" s="84"/>
      <c r="K144" s="83"/>
      <c r="L144" s="83"/>
      <c r="M144" s="83"/>
      <c r="N144" s="83"/>
      <c r="O144" s="95">
        <f t="shared" si="19"/>
        <v>0</v>
      </c>
    </row>
    <row r="145" ht="15.75" customHeight="1">
      <c r="A145" s="92"/>
      <c r="B145" s="14" t="s">
        <v>120</v>
      </c>
      <c r="C145" s="84"/>
      <c r="D145" s="83"/>
      <c r="E145" s="84"/>
      <c r="F145" s="83"/>
      <c r="G145" s="84"/>
      <c r="H145" s="84"/>
      <c r="I145" s="84"/>
      <c r="J145" s="84"/>
      <c r="K145" s="83"/>
      <c r="L145" s="83"/>
      <c r="M145" s="83"/>
      <c r="N145" s="83"/>
      <c r="O145" s="95">
        <f t="shared" si="19"/>
        <v>0</v>
      </c>
    </row>
    <row r="146" ht="15.75" customHeight="1">
      <c r="A146" s="92"/>
      <c r="B146" s="14" t="s">
        <v>179</v>
      </c>
      <c r="C146" s="83"/>
      <c r="D146" s="83"/>
      <c r="E146" s="84"/>
      <c r="F146" s="83"/>
      <c r="G146" s="83"/>
      <c r="H146" s="83"/>
      <c r="I146" s="83"/>
      <c r="J146" s="83"/>
      <c r="K146" s="83"/>
      <c r="L146" s="83"/>
      <c r="M146" s="83"/>
      <c r="N146" s="83"/>
      <c r="O146" s="95">
        <f t="shared" si="19"/>
        <v>0</v>
      </c>
    </row>
    <row r="147" ht="15.75" customHeight="1">
      <c r="A147" s="92"/>
      <c r="B147" s="14" t="s">
        <v>43</v>
      </c>
      <c r="C147" s="83">
        <v>100.0</v>
      </c>
      <c r="D147" s="83"/>
      <c r="E147" s="83"/>
      <c r="F147" s="83">
        <v>100.0</v>
      </c>
      <c r="G147" s="83">
        <v>100.0</v>
      </c>
      <c r="H147" s="83">
        <v>100.0</v>
      </c>
      <c r="I147" s="83">
        <v>100.0</v>
      </c>
      <c r="J147" s="83"/>
      <c r="K147" s="83"/>
      <c r="L147" s="83"/>
      <c r="M147" s="83"/>
      <c r="N147" s="83"/>
      <c r="O147" s="95">
        <f t="shared" si="19"/>
        <v>500</v>
      </c>
    </row>
    <row r="148" ht="15.75" customHeight="1">
      <c r="A148" s="92"/>
      <c r="B148" s="14" t="s">
        <v>180</v>
      </c>
      <c r="C148" s="84"/>
      <c r="D148" s="84"/>
      <c r="E148" s="83"/>
      <c r="F148" s="83"/>
      <c r="G148" s="84"/>
      <c r="H148" s="84"/>
      <c r="I148" s="84"/>
      <c r="J148" s="83"/>
      <c r="K148" s="83"/>
      <c r="L148" s="83"/>
      <c r="M148" s="83"/>
      <c r="N148" s="83"/>
      <c r="O148" s="95">
        <f t="shared" si="19"/>
        <v>0</v>
      </c>
    </row>
    <row r="149" ht="15.75" customHeight="1">
      <c r="A149" s="92"/>
      <c r="B149" s="14" t="s">
        <v>55</v>
      </c>
      <c r="C149" s="83"/>
      <c r="D149" s="83"/>
      <c r="E149" s="83"/>
      <c r="F149" s="83"/>
      <c r="G149" s="84"/>
      <c r="H149" s="84"/>
      <c r="I149" s="84"/>
      <c r="J149" s="83"/>
      <c r="K149" s="83"/>
      <c r="L149" s="83"/>
      <c r="M149" s="83"/>
      <c r="N149" s="83"/>
      <c r="O149" s="95">
        <f t="shared" si="19"/>
        <v>0</v>
      </c>
    </row>
    <row r="150" ht="15.75" customHeight="1">
      <c r="A150" s="92"/>
      <c r="B150" s="14" t="s">
        <v>181</v>
      </c>
      <c r="C150" s="83"/>
      <c r="D150" s="84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95">
        <f t="shared" si="19"/>
        <v>0</v>
      </c>
    </row>
    <row r="151" ht="15.75" customHeight="1">
      <c r="A151" s="92"/>
      <c r="B151" s="14" t="s">
        <v>182</v>
      </c>
      <c r="C151" s="83">
        <v>100.0</v>
      </c>
      <c r="D151" s="84"/>
      <c r="E151" s="83"/>
      <c r="F151" s="83">
        <v>50.0</v>
      </c>
      <c r="G151" s="83">
        <v>100.0</v>
      </c>
      <c r="H151" s="83">
        <v>50.0</v>
      </c>
      <c r="I151" s="83">
        <v>50.0</v>
      </c>
      <c r="J151" s="83">
        <v>50.0</v>
      </c>
      <c r="K151" s="83"/>
      <c r="L151" s="83"/>
      <c r="M151" s="83"/>
      <c r="N151" s="83"/>
      <c r="O151" s="95">
        <f t="shared" si="19"/>
        <v>400</v>
      </c>
    </row>
    <row r="152" ht="15.75" customHeight="1">
      <c r="A152" s="92"/>
      <c r="B152" s="14" t="s">
        <v>64</v>
      </c>
      <c r="C152" s="83"/>
      <c r="D152" s="83"/>
      <c r="E152" s="83"/>
      <c r="F152" s="83">
        <v>50.0</v>
      </c>
      <c r="G152" s="83">
        <v>100.0</v>
      </c>
      <c r="H152" s="83"/>
      <c r="I152" s="83"/>
      <c r="J152" s="83"/>
      <c r="K152" s="83"/>
      <c r="L152" s="83"/>
      <c r="M152" s="83"/>
      <c r="N152" s="83"/>
      <c r="O152" s="95">
        <f t="shared" si="19"/>
        <v>150</v>
      </c>
    </row>
    <row r="153" ht="15.75" customHeight="1">
      <c r="A153" s="92"/>
      <c r="B153" s="14" t="s">
        <v>67</v>
      </c>
      <c r="C153" s="83">
        <v>100.0</v>
      </c>
      <c r="D153" s="8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95">
        <f t="shared" si="19"/>
        <v>100</v>
      </c>
    </row>
    <row r="154" ht="15.75" customHeight="1">
      <c r="A154" s="92"/>
      <c r="B154" s="14" t="s">
        <v>71</v>
      </c>
      <c r="C154" s="84"/>
      <c r="D154" s="84"/>
      <c r="E154" s="83"/>
      <c r="F154" s="83"/>
      <c r="G154" s="84"/>
      <c r="H154" s="83">
        <v>5.0</v>
      </c>
      <c r="I154" s="83">
        <v>10.0</v>
      </c>
      <c r="J154" s="83">
        <v>15.0</v>
      </c>
      <c r="K154" s="83"/>
      <c r="L154" s="83"/>
      <c r="M154" s="83"/>
      <c r="N154" s="83"/>
      <c r="O154" s="95">
        <f t="shared" si="19"/>
        <v>30</v>
      </c>
    </row>
    <row r="155" ht="15.75" customHeight="1">
      <c r="A155" s="92"/>
      <c r="B155" s="14" t="s">
        <v>77</v>
      </c>
      <c r="C155" s="83"/>
      <c r="D155" s="84"/>
      <c r="E155" s="83"/>
      <c r="F155" s="84"/>
      <c r="G155" s="84"/>
      <c r="H155" s="83"/>
      <c r="I155" s="84"/>
      <c r="J155" s="84"/>
      <c r="K155" s="83"/>
      <c r="L155" s="83"/>
      <c r="M155" s="83"/>
      <c r="N155" s="83"/>
      <c r="O155" s="95">
        <f t="shared" si="19"/>
        <v>0</v>
      </c>
    </row>
    <row r="156" ht="15.75" customHeight="1">
      <c r="A156" s="92"/>
      <c r="B156" s="38" t="s">
        <v>83</v>
      </c>
      <c r="C156" s="83">
        <v>1000.0</v>
      </c>
      <c r="D156" s="83"/>
      <c r="E156" s="83"/>
      <c r="F156" s="83">
        <v>1000.0</v>
      </c>
      <c r="G156" s="83">
        <v>1000.0</v>
      </c>
      <c r="H156" s="83">
        <v>1000.0</v>
      </c>
      <c r="I156" s="83">
        <v>1000.0</v>
      </c>
      <c r="J156" s="83">
        <v>1000.0</v>
      </c>
      <c r="K156" s="83"/>
      <c r="L156" s="83"/>
      <c r="M156" s="83"/>
      <c r="N156" s="83"/>
      <c r="O156" s="95">
        <f t="shared" si="19"/>
        <v>6000</v>
      </c>
    </row>
    <row r="157" ht="15.75" customHeight="1">
      <c r="A157" s="92"/>
      <c r="B157" s="14" t="s">
        <v>115</v>
      </c>
      <c r="C157" s="83">
        <v>100.0</v>
      </c>
      <c r="D157" s="83"/>
      <c r="E157" s="83"/>
      <c r="F157" s="83">
        <v>100.0</v>
      </c>
      <c r="G157" s="83">
        <v>100.0</v>
      </c>
      <c r="H157" s="83">
        <v>100.0</v>
      </c>
      <c r="I157" s="83">
        <v>100.0</v>
      </c>
      <c r="J157" s="83">
        <v>100.0</v>
      </c>
      <c r="K157" s="83"/>
      <c r="L157" s="83"/>
      <c r="M157" s="83"/>
      <c r="N157" s="83"/>
      <c r="O157" s="95">
        <f t="shared" si="19"/>
        <v>600</v>
      </c>
    </row>
    <row r="158" ht="15.75" customHeight="1">
      <c r="A158" s="92"/>
      <c r="B158" s="14" t="s">
        <v>113</v>
      </c>
      <c r="C158" s="84"/>
      <c r="D158" s="84"/>
      <c r="E158" s="83"/>
      <c r="F158" s="83"/>
      <c r="G158" s="83">
        <v>50.0</v>
      </c>
      <c r="H158" s="83"/>
      <c r="I158" s="83"/>
      <c r="J158" s="84"/>
      <c r="K158" s="83"/>
      <c r="L158" s="83"/>
      <c r="M158" s="83"/>
      <c r="N158" s="83"/>
      <c r="O158" s="95"/>
    </row>
    <row r="159" ht="15.75" customHeight="1">
      <c r="A159" s="92"/>
      <c r="B159" s="14" t="s">
        <v>91</v>
      </c>
      <c r="C159" s="84"/>
      <c r="D159" s="84"/>
      <c r="E159" s="83"/>
      <c r="F159" s="83"/>
      <c r="G159" s="83"/>
      <c r="H159" s="83"/>
      <c r="I159" s="83"/>
      <c r="J159" s="84"/>
      <c r="K159" s="83"/>
      <c r="L159" s="83"/>
      <c r="M159" s="83"/>
      <c r="N159" s="83"/>
      <c r="O159" s="95">
        <f t="shared" ref="O159:O174" si="20">SUM(C159:N159)</f>
        <v>0</v>
      </c>
    </row>
    <row r="160" ht="15.75" customHeight="1">
      <c r="A160" s="92"/>
      <c r="B160" s="14" t="s">
        <v>92</v>
      </c>
      <c r="C160" s="83"/>
      <c r="D160" s="84"/>
      <c r="E160" s="83"/>
      <c r="F160" s="83"/>
      <c r="G160" s="83">
        <v>100.0</v>
      </c>
      <c r="H160" s="83"/>
      <c r="I160" s="83"/>
      <c r="J160" s="84"/>
      <c r="K160" s="83"/>
      <c r="L160" s="83"/>
      <c r="M160" s="83"/>
      <c r="N160" s="83"/>
      <c r="O160" s="95">
        <f t="shared" si="20"/>
        <v>100</v>
      </c>
    </row>
    <row r="161" ht="15.75" customHeight="1">
      <c r="A161" s="92"/>
      <c r="B161" s="14" t="s">
        <v>95</v>
      </c>
      <c r="C161" s="84"/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95">
        <f t="shared" si="20"/>
        <v>0</v>
      </c>
    </row>
    <row r="162" ht="15.75" customHeight="1">
      <c r="A162" s="92"/>
      <c r="B162" s="14" t="s">
        <v>96</v>
      </c>
      <c r="C162" s="83"/>
      <c r="D162" s="83"/>
      <c r="E162" s="83"/>
      <c r="F162" s="83"/>
      <c r="G162" s="83"/>
      <c r="H162" s="83">
        <v>100.0</v>
      </c>
      <c r="I162" s="83"/>
      <c r="J162" s="83"/>
      <c r="K162" s="83"/>
      <c r="L162" s="83"/>
      <c r="M162" s="83"/>
      <c r="N162" s="83"/>
      <c r="O162" s="95">
        <f t="shared" si="20"/>
        <v>100</v>
      </c>
    </row>
    <row r="163" ht="15.75" customHeight="1">
      <c r="A163" s="92"/>
      <c r="B163" s="14" t="s">
        <v>125</v>
      </c>
      <c r="C163" s="83">
        <v>100.0</v>
      </c>
      <c r="D163" s="83"/>
      <c r="E163" s="83"/>
      <c r="F163" s="83">
        <v>100.0</v>
      </c>
      <c r="G163" s="83">
        <v>100.0</v>
      </c>
      <c r="H163" s="83"/>
      <c r="I163" s="83">
        <v>100.0</v>
      </c>
      <c r="J163" s="83">
        <v>100.0</v>
      </c>
      <c r="K163" s="83"/>
      <c r="L163" s="83"/>
      <c r="M163" s="83"/>
      <c r="N163" s="83"/>
      <c r="O163" s="95">
        <f t="shared" si="20"/>
        <v>500</v>
      </c>
    </row>
    <row r="164" ht="15.75" customHeight="1">
      <c r="A164" s="92"/>
      <c r="B164" s="14" t="s">
        <v>101</v>
      </c>
      <c r="C164" s="83">
        <v>150.0</v>
      </c>
      <c r="D164" s="84"/>
      <c r="E164" s="83"/>
      <c r="F164" s="83">
        <v>164.0</v>
      </c>
      <c r="G164" s="83">
        <v>117.0</v>
      </c>
      <c r="H164" s="83">
        <v>177.0</v>
      </c>
      <c r="I164" s="83">
        <v>166.0</v>
      </c>
      <c r="J164" s="83">
        <v>26.0</v>
      </c>
      <c r="K164" s="83"/>
      <c r="L164" s="83"/>
      <c r="M164" s="83"/>
      <c r="N164" s="83"/>
      <c r="O164" s="95">
        <f t="shared" si="20"/>
        <v>800</v>
      </c>
    </row>
    <row r="165" ht="15.75" customHeight="1">
      <c r="A165" s="92"/>
      <c r="B165" s="14" t="s">
        <v>105</v>
      </c>
      <c r="C165" s="84"/>
      <c r="D165" s="84"/>
      <c r="E165" s="83"/>
      <c r="F165" s="83"/>
      <c r="G165" s="83"/>
      <c r="H165" s="84"/>
      <c r="I165" s="84"/>
      <c r="J165" s="84"/>
      <c r="K165" s="83"/>
      <c r="L165" s="83"/>
      <c r="M165" s="83"/>
      <c r="N165" s="83"/>
      <c r="O165" s="95">
        <f t="shared" si="20"/>
        <v>0</v>
      </c>
    </row>
    <row r="166" ht="15.75" customHeight="1">
      <c r="A166" s="92"/>
      <c r="B166" s="14" t="s">
        <v>128</v>
      </c>
      <c r="C166" s="83"/>
      <c r="D166" s="84"/>
      <c r="E166" s="83"/>
      <c r="F166" s="83">
        <v>100.0</v>
      </c>
      <c r="G166" s="83">
        <v>50.0</v>
      </c>
      <c r="H166" s="83"/>
      <c r="I166" s="84"/>
      <c r="J166" s="83">
        <v>50.0</v>
      </c>
      <c r="K166" s="83"/>
      <c r="L166" s="83"/>
      <c r="M166" s="83"/>
      <c r="N166" s="83"/>
      <c r="O166" s="95">
        <f t="shared" si="20"/>
        <v>200</v>
      </c>
    </row>
    <row r="167" ht="15.75" customHeight="1">
      <c r="A167" s="92"/>
      <c r="B167" s="14" t="s">
        <v>109</v>
      </c>
      <c r="C167" s="84"/>
      <c r="D167" s="84"/>
      <c r="E167" s="83"/>
      <c r="F167" s="83"/>
      <c r="G167" s="83"/>
      <c r="H167" s="83"/>
      <c r="I167" s="83">
        <v>30.0</v>
      </c>
      <c r="J167" s="84"/>
      <c r="K167" s="83"/>
      <c r="L167" s="83"/>
      <c r="M167" s="83"/>
      <c r="N167" s="83"/>
      <c r="O167" s="95">
        <f t="shared" si="20"/>
        <v>30</v>
      </c>
    </row>
    <row r="168" ht="15.75" customHeight="1">
      <c r="A168" s="92"/>
      <c r="B168" s="14" t="s">
        <v>183</v>
      </c>
      <c r="C168" s="84"/>
      <c r="D168" s="84"/>
      <c r="E168" s="83"/>
      <c r="F168" s="83"/>
      <c r="G168" s="83">
        <v>50.0</v>
      </c>
      <c r="H168" s="83"/>
      <c r="I168" s="83"/>
      <c r="J168" s="84"/>
      <c r="K168" s="83"/>
      <c r="L168" s="83"/>
      <c r="M168" s="83"/>
      <c r="N168" s="83"/>
      <c r="O168" s="95">
        <f t="shared" si="20"/>
        <v>50</v>
      </c>
    </row>
    <row r="169" ht="15.75" customHeight="1">
      <c r="A169" s="92"/>
      <c r="B169" s="38" t="s">
        <v>114</v>
      </c>
      <c r="C169" s="83">
        <v>100.0</v>
      </c>
      <c r="D169" s="83"/>
      <c r="E169" s="83"/>
      <c r="F169" s="83">
        <v>100.0</v>
      </c>
      <c r="G169" s="83">
        <v>100.0</v>
      </c>
      <c r="H169" s="83">
        <v>100.0</v>
      </c>
      <c r="I169" s="83">
        <v>100.0</v>
      </c>
      <c r="J169" s="83">
        <v>100.0</v>
      </c>
      <c r="K169" s="83"/>
      <c r="L169" s="83"/>
      <c r="M169" s="83"/>
      <c r="N169" s="83"/>
      <c r="O169" s="95">
        <f t="shared" si="20"/>
        <v>600</v>
      </c>
    </row>
    <row r="170" ht="15.75" customHeight="1">
      <c r="A170" s="92"/>
      <c r="B170" s="38" t="s">
        <v>117</v>
      </c>
      <c r="C170" s="84"/>
      <c r="D170" s="84"/>
      <c r="E170" s="83"/>
      <c r="F170" s="83"/>
      <c r="G170" s="83"/>
      <c r="H170" s="84"/>
      <c r="I170" s="83"/>
      <c r="J170" s="84"/>
      <c r="K170" s="83"/>
      <c r="L170" s="83"/>
      <c r="M170" s="83"/>
      <c r="N170" s="83"/>
      <c r="O170" s="95">
        <f t="shared" si="20"/>
        <v>0</v>
      </c>
    </row>
    <row r="171" ht="15.75" customHeight="1">
      <c r="A171" s="92"/>
      <c r="B171" s="14" t="s">
        <v>184</v>
      </c>
      <c r="C171" s="83">
        <v>200.0</v>
      </c>
      <c r="D171" s="83"/>
      <c r="E171" s="83"/>
      <c r="F171" s="83">
        <v>200.0</v>
      </c>
      <c r="G171" s="83">
        <v>200.0</v>
      </c>
      <c r="H171" s="83">
        <v>200.0</v>
      </c>
      <c r="I171" s="83">
        <v>200.0</v>
      </c>
      <c r="J171" s="83">
        <v>200.0</v>
      </c>
      <c r="K171" s="83"/>
      <c r="L171" s="83"/>
      <c r="M171" s="83"/>
      <c r="N171" s="83"/>
      <c r="O171" s="95">
        <f t="shared" si="20"/>
        <v>1200</v>
      </c>
    </row>
    <row r="172" ht="15.75" customHeight="1">
      <c r="A172" s="92"/>
      <c r="B172" s="14" t="s">
        <v>185</v>
      </c>
      <c r="C172" s="83">
        <v>50.0</v>
      </c>
      <c r="D172" s="83"/>
      <c r="E172" s="83"/>
      <c r="F172" s="83">
        <v>50.0</v>
      </c>
      <c r="G172" s="83">
        <v>50.0</v>
      </c>
      <c r="H172" s="83">
        <v>50.0</v>
      </c>
      <c r="I172" s="83">
        <v>100.0</v>
      </c>
      <c r="J172" s="83">
        <v>50.0</v>
      </c>
      <c r="K172" s="83"/>
      <c r="L172" s="83"/>
      <c r="M172" s="83"/>
      <c r="N172" s="83"/>
      <c r="O172" s="95">
        <f t="shared" si="20"/>
        <v>350</v>
      </c>
    </row>
    <row r="173" ht="15.75" customHeight="1">
      <c r="A173" s="92"/>
      <c r="B173" s="14" t="s">
        <v>124</v>
      </c>
      <c r="C173" s="83">
        <v>100.0</v>
      </c>
      <c r="D173" s="83"/>
      <c r="E173" s="83"/>
      <c r="F173" s="83">
        <v>100.0</v>
      </c>
      <c r="G173" s="83">
        <v>100.0</v>
      </c>
      <c r="H173" s="83">
        <v>100.0</v>
      </c>
      <c r="I173" s="83">
        <v>100.0</v>
      </c>
      <c r="J173" s="83">
        <v>100.0</v>
      </c>
      <c r="K173" s="83"/>
      <c r="L173" s="83"/>
      <c r="M173" s="83"/>
      <c r="N173" s="83"/>
      <c r="O173" s="95">
        <f t="shared" si="20"/>
        <v>600</v>
      </c>
    </row>
    <row r="174" ht="15.75" customHeight="1">
      <c r="A174" s="92"/>
      <c r="B174" s="14" t="s">
        <v>126</v>
      </c>
      <c r="C174" s="84"/>
      <c r="D174" s="84"/>
      <c r="E174" s="83"/>
      <c r="F174" s="84"/>
      <c r="G174" s="83">
        <v>50.0</v>
      </c>
      <c r="H174" s="84"/>
      <c r="I174" s="84"/>
      <c r="J174" s="84"/>
      <c r="K174" s="83"/>
      <c r="L174" s="83"/>
      <c r="M174" s="83"/>
      <c r="N174" s="83"/>
      <c r="O174" s="95">
        <f t="shared" si="20"/>
        <v>50</v>
      </c>
    </row>
    <row r="175" ht="15.75" customHeight="1">
      <c r="A175" s="82"/>
      <c r="B175" s="82"/>
      <c r="C175" s="90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</row>
    <row r="176" ht="15.75" customHeight="1">
      <c r="A176" s="82"/>
      <c r="B176" s="80" t="s">
        <v>22</v>
      </c>
      <c r="C176" s="85">
        <f t="shared" ref="C176:N176" si="21">SUM(C143:C174)</f>
        <v>2100</v>
      </c>
      <c r="D176" s="85">
        <f t="shared" si="21"/>
        <v>0</v>
      </c>
      <c r="E176" s="85">
        <f t="shared" si="21"/>
        <v>0</v>
      </c>
      <c r="F176" s="85">
        <f t="shared" si="21"/>
        <v>2114</v>
      </c>
      <c r="G176" s="85">
        <f t="shared" si="21"/>
        <v>2367</v>
      </c>
      <c r="H176" s="85">
        <f t="shared" si="21"/>
        <v>1982</v>
      </c>
      <c r="I176" s="85">
        <f t="shared" si="21"/>
        <v>2056</v>
      </c>
      <c r="J176" s="85">
        <f t="shared" si="21"/>
        <v>1791</v>
      </c>
      <c r="K176" s="85">
        <f t="shared" si="21"/>
        <v>0</v>
      </c>
      <c r="L176" s="85">
        <f t="shared" si="21"/>
        <v>0</v>
      </c>
      <c r="M176" s="85">
        <f t="shared" si="21"/>
        <v>0</v>
      </c>
      <c r="N176" s="85">
        <f t="shared" si="21"/>
        <v>0</v>
      </c>
      <c r="O176" s="85">
        <f>SUM(C176:N176)</f>
        <v>12410</v>
      </c>
    </row>
    <row r="177" ht="15.75" customHeight="1">
      <c r="A177" s="63"/>
      <c r="B177" s="63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</row>
    <row r="178" ht="15.75" customHeight="1">
      <c r="A178" s="63"/>
      <c r="B178" s="63"/>
      <c r="C178" s="51" t="s">
        <v>135</v>
      </c>
      <c r="D178" s="52"/>
      <c r="E178" s="52"/>
      <c r="F178" s="51" t="s">
        <v>137</v>
      </c>
      <c r="G178" s="52"/>
      <c r="H178" s="52"/>
      <c r="I178" s="51" t="s">
        <v>138</v>
      </c>
      <c r="J178" s="52"/>
      <c r="K178" s="52"/>
      <c r="L178" s="52"/>
      <c r="M178" s="52"/>
      <c r="N178" s="52"/>
      <c r="O178" s="52"/>
    </row>
    <row r="179" ht="15.75" customHeight="1">
      <c r="A179" s="63"/>
      <c r="B179" s="63"/>
      <c r="C179" s="52"/>
      <c r="D179" s="52"/>
      <c r="E179" s="52"/>
      <c r="F179" s="57"/>
      <c r="G179" s="52"/>
      <c r="H179" s="52"/>
      <c r="I179" s="57"/>
      <c r="J179" s="52"/>
      <c r="K179" s="52"/>
      <c r="L179" s="52"/>
      <c r="M179" s="52"/>
      <c r="N179" s="52"/>
      <c r="O179" s="52"/>
    </row>
    <row r="180" ht="15.75" customHeight="1">
      <c r="A180" s="63"/>
      <c r="B180" s="63"/>
      <c r="C180" s="52"/>
      <c r="D180" s="52"/>
      <c r="E180" s="52"/>
      <c r="F180" s="57"/>
      <c r="G180" s="52"/>
      <c r="H180" s="52"/>
      <c r="I180" s="57"/>
      <c r="J180" s="52"/>
      <c r="K180" s="52"/>
      <c r="L180" s="52"/>
      <c r="M180" s="52"/>
      <c r="N180" s="52"/>
      <c r="O180" s="52"/>
    </row>
    <row r="181" ht="15.75" customHeight="1">
      <c r="A181" s="63"/>
      <c r="B181" s="63"/>
      <c r="C181" s="96" t="s">
        <v>141</v>
      </c>
      <c r="D181" s="52"/>
      <c r="E181" s="52"/>
      <c r="F181" s="60" t="s">
        <v>143</v>
      </c>
      <c r="G181" s="52"/>
      <c r="H181" s="52"/>
      <c r="I181" s="61" t="s">
        <v>144</v>
      </c>
      <c r="J181" s="52"/>
      <c r="K181" s="52"/>
      <c r="L181" s="52"/>
      <c r="M181" s="52"/>
      <c r="N181" s="52"/>
      <c r="O181" s="52"/>
    </row>
    <row r="182" ht="15.75" customHeight="1">
      <c r="A182" s="63"/>
      <c r="B182" s="63"/>
      <c r="C182" s="97" t="s">
        <v>145</v>
      </c>
      <c r="D182" s="52"/>
      <c r="E182" s="52"/>
      <c r="F182" s="97" t="s">
        <v>146</v>
      </c>
      <c r="G182" s="52"/>
      <c r="H182" s="52"/>
      <c r="I182" s="97" t="s">
        <v>147</v>
      </c>
      <c r="J182" s="52"/>
      <c r="K182" s="52"/>
      <c r="L182" s="52"/>
      <c r="M182" s="52"/>
      <c r="N182" s="52"/>
      <c r="O182" s="52"/>
    </row>
    <row r="183" ht="15.75" customHeight="1">
      <c r="A183" s="3"/>
      <c r="B183" s="3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ht="15.75" customHeight="1">
      <c r="A184" s="3"/>
      <c r="B184" s="3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ht="15.75" customHeight="1">
      <c r="A185" s="3"/>
      <c r="B185" s="3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ht="15.75" customHeight="1">
      <c r="A186" s="3"/>
      <c r="B186" s="3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ht="15.75" customHeight="1">
      <c r="A187" s="3"/>
      <c r="B187" s="3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ht="15.75" customHeight="1">
      <c r="A188" s="3"/>
      <c r="B188" s="3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ht="15.75" customHeight="1">
      <c r="A189" s="3"/>
      <c r="B189" s="3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ht="15.75" customHeight="1">
      <c r="A190" s="3"/>
      <c r="B190" s="3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ht="15.75" customHeight="1">
      <c r="A191" s="3"/>
      <c r="B191" s="3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ht="15.75" customHeight="1">
      <c r="A192" s="3"/>
      <c r="B192" s="3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ht="15.75" customHeight="1">
      <c r="A193" s="3"/>
      <c r="B193" s="3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ht="15.75" customHeight="1">
      <c r="A194" s="3"/>
      <c r="B194" s="3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ht="15.75" customHeight="1">
      <c r="A195" s="3"/>
      <c r="B195" s="3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ht="15.75" customHeight="1">
      <c r="A196" s="3"/>
      <c r="B196" s="3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ht="15.75" customHeight="1">
      <c r="A197" s="3"/>
      <c r="B197" s="3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ht="15.75" customHeight="1">
      <c r="A198" s="3"/>
      <c r="B198" s="3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ht="15.75" customHeight="1">
      <c r="A199" s="3"/>
      <c r="B199" s="3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ht="15.75" customHeight="1">
      <c r="A200" s="3"/>
      <c r="B200" s="3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ht="15.75" customHeight="1">
      <c r="A201" s="3"/>
      <c r="B201" s="3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ht="15.75" customHeight="1">
      <c r="A202" s="3"/>
      <c r="B202" s="3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ht="15.75" customHeight="1">
      <c r="A203" s="3"/>
      <c r="B203" s="3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ht="15.75" customHeight="1">
      <c r="A204" s="3"/>
      <c r="B204" s="3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ht="15.75" customHeight="1">
      <c r="A205" s="3"/>
      <c r="B205" s="3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ht="15.75" customHeight="1">
      <c r="A206" s="3"/>
      <c r="B206" s="3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ht="15.75" customHeight="1">
      <c r="A207" s="3"/>
      <c r="B207" s="3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ht="15.75" customHeight="1">
      <c r="A208" s="3"/>
      <c r="B208" s="3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ht="15.75" customHeight="1">
      <c r="A209" s="3"/>
      <c r="B209" s="3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ht="15.75" customHeight="1">
      <c r="A210" s="3"/>
      <c r="B210" s="3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ht="15.75" customHeight="1">
      <c r="A211" s="3"/>
      <c r="B211" s="3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ht="15.75" customHeight="1">
      <c r="A212" s="3"/>
      <c r="B212" s="3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ht="15.75" customHeight="1">
      <c r="A213" s="3"/>
      <c r="B213" s="3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ht="15.75" customHeight="1">
      <c r="A214" s="3"/>
      <c r="B214" s="3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ht="15.75" customHeight="1">
      <c r="A215" s="3"/>
      <c r="B215" s="3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ht="15.75" customHeight="1">
      <c r="A216" s="3"/>
      <c r="B216" s="3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ht="15.75" customHeight="1">
      <c r="A217" s="3"/>
      <c r="B217" s="3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ht="15.75" customHeight="1">
      <c r="A218" s="3"/>
      <c r="B218" s="3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ht="15.75" customHeight="1">
      <c r="A219" s="3"/>
      <c r="B219" s="3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ht="15.75" customHeight="1">
      <c r="A220" s="3"/>
      <c r="B220" s="3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ht="15.75" customHeight="1">
      <c r="A221" s="3"/>
      <c r="B221" s="3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ht="15.75" customHeight="1">
      <c r="A222" s="3"/>
      <c r="B222" s="3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ht="15.75" customHeight="1">
      <c r="A223" s="3"/>
      <c r="B223" s="3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ht="15.75" customHeight="1">
      <c r="A224" s="3"/>
      <c r="B224" s="3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ht="15.75" customHeight="1">
      <c r="A225" s="3"/>
      <c r="B225" s="3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ht="15.75" customHeight="1">
      <c r="A226" s="3"/>
      <c r="B226" s="3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ht="15.75" customHeight="1">
      <c r="A227" s="3"/>
      <c r="B227" s="3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ht="15.75" customHeight="1">
      <c r="A228" s="3"/>
      <c r="B228" s="3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ht="15.75" customHeight="1">
      <c r="A229" s="3"/>
      <c r="B229" s="3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ht="15.75" customHeight="1">
      <c r="A230" s="3"/>
      <c r="B230" s="3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ht="15.75" customHeight="1">
      <c r="A231" s="3"/>
      <c r="B231" s="3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ht="15.75" customHeight="1">
      <c r="A232" s="3"/>
      <c r="B232" s="3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ht="15.75" customHeight="1">
      <c r="A233" s="3"/>
      <c r="B233" s="3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ht="15.75" customHeight="1">
      <c r="A234" s="3"/>
      <c r="B234" s="3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ht="15.75" customHeight="1">
      <c r="A235" s="3"/>
      <c r="B235" s="3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ht="15.75" customHeight="1">
      <c r="A236" s="3"/>
      <c r="B236" s="3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ht="15.75" customHeight="1">
      <c r="A237" s="3"/>
      <c r="B237" s="3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ht="15.75" customHeight="1">
      <c r="A238" s="3"/>
      <c r="B238" s="3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ht="15.75" customHeight="1">
      <c r="A239" s="3"/>
      <c r="B239" s="3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ht="15.75" customHeight="1">
      <c r="A240" s="3"/>
      <c r="B240" s="3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ht="15.75" customHeight="1">
      <c r="A241" s="3"/>
      <c r="B241" s="3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ht="15.75" customHeight="1">
      <c r="A242" s="3"/>
      <c r="B242" s="3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ht="15.75" customHeight="1">
      <c r="A243" s="3"/>
      <c r="B243" s="3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ht="15.75" customHeight="1">
      <c r="A244" s="3"/>
      <c r="B244" s="3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ht="15.75" customHeight="1">
      <c r="A245" s="3"/>
      <c r="B245" s="3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ht="15.75" customHeight="1">
      <c r="A246" s="3"/>
      <c r="B246" s="3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ht="15.75" customHeight="1">
      <c r="A247" s="3"/>
      <c r="B247" s="3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ht="15.75" customHeight="1">
      <c r="A248" s="3"/>
      <c r="B248" s="3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ht="15.75" customHeight="1">
      <c r="A249" s="3"/>
      <c r="B249" s="3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ht="15.75" customHeight="1">
      <c r="A250" s="3"/>
      <c r="B250" s="3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  <row r="251" ht="15.75" customHeight="1">
      <c r="A251" s="3"/>
      <c r="B251" s="3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5"/>
    </row>
    <row r="252" ht="15.75" customHeight="1">
      <c r="A252" s="3"/>
      <c r="B252" s="3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5"/>
    </row>
    <row r="253" ht="15.75" customHeight="1">
      <c r="A253" s="3"/>
      <c r="B253" s="3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5"/>
    </row>
    <row r="254" ht="15.75" customHeight="1">
      <c r="A254" s="3"/>
      <c r="B254" s="3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5"/>
    </row>
    <row r="255" ht="15.75" customHeight="1">
      <c r="A255" s="3"/>
      <c r="B255" s="3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5"/>
    </row>
    <row r="256" ht="15.75" customHeight="1">
      <c r="A256" s="3"/>
      <c r="B256" s="3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5"/>
    </row>
    <row r="257" ht="15.75" customHeight="1">
      <c r="A257" s="3"/>
      <c r="B257" s="3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5"/>
    </row>
    <row r="258" ht="15.75" customHeight="1">
      <c r="A258" s="3"/>
      <c r="B258" s="3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5"/>
    </row>
    <row r="259" ht="15.75" customHeight="1">
      <c r="A259" s="3"/>
      <c r="B259" s="3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5"/>
    </row>
    <row r="260" ht="15.75" customHeight="1">
      <c r="A260" s="3"/>
      <c r="B260" s="3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5"/>
    </row>
    <row r="261" ht="15.75" customHeight="1">
      <c r="A261" s="3"/>
      <c r="B261" s="3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5"/>
    </row>
    <row r="262" ht="15.75" customHeight="1">
      <c r="A262" s="3"/>
      <c r="B262" s="3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5"/>
    </row>
    <row r="263" ht="15.75" customHeight="1">
      <c r="A263" s="3"/>
      <c r="B263" s="3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5"/>
    </row>
    <row r="264" ht="15.75" customHeight="1">
      <c r="A264" s="3"/>
      <c r="B264" s="3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5"/>
    </row>
    <row r="265" ht="15.75" customHeight="1">
      <c r="A265" s="3"/>
      <c r="B265" s="3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5"/>
    </row>
    <row r="266" ht="15.75" customHeight="1">
      <c r="A266" s="3"/>
      <c r="B266" s="3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5"/>
    </row>
    <row r="267" ht="15.75" customHeight="1">
      <c r="A267" s="3"/>
      <c r="B267" s="3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5"/>
    </row>
    <row r="268" ht="15.75" customHeight="1">
      <c r="A268" s="3"/>
      <c r="B268" s="3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5"/>
    </row>
    <row r="269" ht="15.75" customHeight="1">
      <c r="A269" s="3"/>
      <c r="B269" s="3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5"/>
    </row>
    <row r="270" ht="15.75" customHeight="1">
      <c r="A270" s="3"/>
      <c r="B270" s="3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5"/>
    </row>
    <row r="271" ht="15.75" customHeight="1">
      <c r="A271" s="3"/>
      <c r="B271" s="3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5"/>
    </row>
    <row r="272" ht="15.75" customHeight="1">
      <c r="A272" s="3"/>
      <c r="B272" s="3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5"/>
    </row>
    <row r="273" ht="15.75" customHeight="1">
      <c r="A273" s="3"/>
      <c r="B273" s="3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5"/>
    </row>
    <row r="274" ht="15.75" customHeight="1">
      <c r="A274" s="3"/>
      <c r="B274" s="3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5"/>
    </row>
    <row r="275" ht="15.75" customHeight="1">
      <c r="A275" s="3"/>
      <c r="B275" s="3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5"/>
    </row>
    <row r="276" ht="15.75" customHeight="1">
      <c r="A276" s="3"/>
      <c r="B276" s="3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5"/>
    </row>
    <row r="277" ht="15.75" customHeight="1">
      <c r="A277" s="3"/>
      <c r="B277" s="3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5"/>
    </row>
    <row r="278" ht="15.75" customHeight="1">
      <c r="A278" s="3"/>
      <c r="B278" s="3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5"/>
    </row>
    <row r="279" ht="15.75" customHeight="1">
      <c r="A279" s="3"/>
      <c r="B279" s="3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5"/>
    </row>
    <row r="280" ht="15.75" customHeight="1">
      <c r="A280" s="3"/>
      <c r="B280" s="3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5"/>
    </row>
    <row r="281" ht="15.75" customHeight="1">
      <c r="A281" s="3"/>
      <c r="B281" s="3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5"/>
    </row>
    <row r="282" ht="15.75" customHeight="1">
      <c r="A282" s="3"/>
      <c r="B282" s="3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5"/>
    </row>
    <row r="283" ht="15.75" customHeight="1">
      <c r="A283" s="3"/>
      <c r="B283" s="3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5"/>
    </row>
    <row r="284" ht="15.75" customHeight="1">
      <c r="A284" s="3"/>
      <c r="B284" s="3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5"/>
    </row>
    <row r="285" ht="15.75" customHeight="1">
      <c r="A285" s="3"/>
      <c r="B285" s="3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5"/>
    </row>
    <row r="286" ht="15.75" customHeight="1">
      <c r="A286" s="3"/>
      <c r="B286" s="3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5"/>
    </row>
    <row r="287" ht="15.75" customHeight="1">
      <c r="A287" s="3"/>
      <c r="B287" s="3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5"/>
    </row>
    <row r="288" ht="15.75" customHeight="1">
      <c r="A288" s="3"/>
      <c r="B288" s="3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5"/>
    </row>
    <row r="289" ht="15.75" customHeight="1">
      <c r="A289" s="3"/>
      <c r="B289" s="3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5"/>
    </row>
    <row r="290" ht="15.75" customHeight="1">
      <c r="A290" s="3"/>
      <c r="B290" s="3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5"/>
    </row>
    <row r="291" ht="15.75" customHeight="1">
      <c r="A291" s="3"/>
      <c r="B291" s="3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5"/>
    </row>
    <row r="292" ht="15.75" customHeight="1">
      <c r="A292" s="3"/>
      <c r="B292" s="3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5"/>
    </row>
    <row r="293" ht="15.75" customHeight="1">
      <c r="A293" s="3"/>
      <c r="B293" s="3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5"/>
    </row>
    <row r="294" ht="15.75" customHeight="1">
      <c r="A294" s="3"/>
      <c r="B294" s="3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5"/>
    </row>
    <row r="295" ht="15.75" customHeight="1">
      <c r="A295" s="3"/>
      <c r="B295" s="3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5"/>
    </row>
    <row r="296" ht="15.75" customHeight="1">
      <c r="A296" s="3"/>
      <c r="B296" s="3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5"/>
    </row>
    <row r="297" ht="15.75" customHeight="1">
      <c r="A297" s="3"/>
      <c r="B297" s="3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5"/>
    </row>
    <row r="298" ht="15.75" customHeight="1">
      <c r="A298" s="3"/>
      <c r="B298" s="3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5"/>
    </row>
    <row r="299" ht="15.75" customHeight="1">
      <c r="A299" s="3"/>
      <c r="B299" s="3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5"/>
    </row>
    <row r="300" ht="15.75" customHeight="1">
      <c r="A300" s="3"/>
      <c r="B300" s="3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5"/>
    </row>
    <row r="301" ht="15.75" customHeight="1">
      <c r="A301" s="3"/>
      <c r="B301" s="3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5"/>
    </row>
    <row r="302" ht="15.75" customHeight="1">
      <c r="A302" s="3"/>
      <c r="B302" s="3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5"/>
    </row>
    <row r="303" ht="15.75" customHeight="1">
      <c r="A303" s="3"/>
      <c r="B303" s="3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5"/>
    </row>
    <row r="304" ht="15.75" customHeight="1">
      <c r="A304" s="3"/>
      <c r="B304" s="3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5"/>
    </row>
    <row r="305" ht="15.75" customHeight="1">
      <c r="A305" s="3"/>
      <c r="B305" s="3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5"/>
    </row>
    <row r="306" ht="15.75" customHeight="1">
      <c r="A306" s="3"/>
      <c r="B306" s="3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5"/>
    </row>
    <row r="307" ht="15.75" customHeight="1">
      <c r="A307" s="3"/>
      <c r="B307" s="3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5"/>
    </row>
    <row r="308" ht="15.75" customHeight="1">
      <c r="A308" s="3"/>
      <c r="B308" s="3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5"/>
    </row>
    <row r="309" ht="15.75" customHeight="1">
      <c r="A309" s="3"/>
      <c r="B309" s="3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5"/>
    </row>
    <row r="310" ht="15.75" customHeight="1">
      <c r="A310" s="3"/>
      <c r="B310" s="3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5"/>
    </row>
    <row r="311" ht="15.75" customHeight="1">
      <c r="A311" s="3"/>
      <c r="B311" s="3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5"/>
    </row>
    <row r="312" ht="15.75" customHeight="1">
      <c r="A312" s="3"/>
      <c r="B312" s="3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5"/>
    </row>
    <row r="313" ht="15.75" customHeight="1">
      <c r="A313" s="3"/>
      <c r="B313" s="3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5"/>
    </row>
    <row r="314" ht="15.75" customHeight="1">
      <c r="A314" s="3"/>
      <c r="B314" s="3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5"/>
    </row>
    <row r="315" ht="15.75" customHeight="1">
      <c r="A315" s="3"/>
      <c r="B315" s="3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5"/>
    </row>
    <row r="316" ht="15.75" customHeight="1">
      <c r="A316" s="3"/>
      <c r="B316" s="3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5"/>
    </row>
    <row r="317" ht="15.75" customHeight="1">
      <c r="A317" s="3"/>
      <c r="B317" s="3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5"/>
    </row>
    <row r="318" ht="15.75" customHeight="1">
      <c r="A318" s="3"/>
      <c r="B318" s="3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5"/>
    </row>
    <row r="319" ht="15.75" customHeight="1">
      <c r="A319" s="3"/>
      <c r="B319" s="3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5"/>
    </row>
    <row r="320" ht="15.75" customHeight="1">
      <c r="A320" s="3"/>
      <c r="B320" s="3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5"/>
    </row>
    <row r="321" ht="15.75" customHeight="1">
      <c r="A321" s="3"/>
      <c r="B321" s="3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5"/>
    </row>
    <row r="322" ht="15.75" customHeight="1">
      <c r="A322" s="3"/>
      <c r="B322" s="3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5"/>
    </row>
    <row r="323" ht="15.75" customHeight="1">
      <c r="A323" s="3"/>
      <c r="B323" s="3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5"/>
    </row>
    <row r="324" ht="15.75" customHeight="1">
      <c r="A324" s="3"/>
      <c r="B324" s="3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5"/>
    </row>
    <row r="325" ht="15.75" customHeight="1">
      <c r="A325" s="3"/>
      <c r="B325" s="3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5"/>
    </row>
    <row r="326" ht="15.75" customHeight="1">
      <c r="A326" s="3"/>
      <c r="B326" s="3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5"/>
    </row>
    <row r="327" ht="15.75" customHeight="1">
      <c r="A327" s="3"/>
      <c r="B327" s="3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5"/>
    </row>
    <row r="328" ht="15.75" customHeight="1">
      <c r="A328" s="3"/>
      <c r="B328" s="3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5"/>
    </row>
    <row r="329" ht="15.75" customHeight="1">
      <c r="A329" s="3"/>
      <c r="B329" s="3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5"/>
    </row>
    <row r="330" ht="15.75" customHeight="1">
      <c r="A330" s="3"/>
      <c r="B330" s="3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5"/>
    </row>
    <row r="331" ht="15.75" customHeight="1">
      <c r="A331" s="3"/>
      <c r="B331" s="3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5"/>
    </row>
    <row r="332" ht="15.75" customHeight="1">
      <c r="A332" s="3"/>
      <c r="B332" s="3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5"/>
    </row>
    <row r="333" ht="15.75" customHeight="1">
      <c r="A333" s="3"/>
      <c r="B333" s="3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5"/>
    </row>
    <row r="334" ht="15.75" customHeight="1">
      <c r="A334" s="3"/>
      <c r="B334" s="3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5"/>
    </row>
    <row r="335" ht="15.75" customHeight="1">
      <c r="A335" s="3"/>
      <c r="B335" s="3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5"/>
    </row>
    <row r="336" ht="15.75" customHeight="1">
      <c r="A336" s="3"/>
      <c r="B336" s="3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5"/>
    </row>
    <row r="337" ht="15.75" customHeight="1">
      <c r="A337" s="3"/>
      <c r="B337" s="3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5"/>
    </row>
    <row r="338" ht="15.75" customHeight="1">
      <c r="A338" s="3"/>
      <c r="B338" s="3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5"/>
    </row>
    <row r="339" ht="15.75" customHeight="1">
      <c r="A339" s="3"/>
      <c r="B339" s="3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5"/>
    </row>
    <row r="340" ht="15.75" customHeight="1">
      <c r="A340" s="3"/>
      <c r="B340" s="3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5"/>
    </row>
    <row r="341" ht="15.75" customHeight="1">
      <c r="A341" s="3"/>
      <c r="B341" s="3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5"/>
    </row>
    <row r="342" ht="15.75" customHeight="1">
      <c r="A342" s="3"/>
      <c r="B342" s="3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5"/>
    </row>
    <row r="343" ht="15.75" customHeight="1">
      <c r="A343" s="3"/>
      <c r="B343" s="3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5"/>
    </row>
    <row r="344" ht="15.75" customHeight="1">
      <c r="A344" s="3"/>
      <c r="B344" s="3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5"/>
    </row>
    <row r="345" ht="15.75" customHeight="1">
      <c r="A345" s="3"/>
      <c r="B345" s="3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5"/>
    </row>
    <row r="346" ht="15.75" customHeight="1">
      <c r="A346" s="3"/>
      <c r="B346" s="3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5"/>
    </row>
    <row r="347" ht="15.75" customHeight="1">
      <c r="A347" s="3"/>
      <c r="B347" s="3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5"/>
    </row>
    <row r="348" ht="15.75" customHeight="1">
      <c r="A348" s="3"/>
      <c r="B348" s="3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5"/>
    </row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</sheetData>
  <mergeCells count="1">
    <mergeCell ref="A2:C2"/>
  </mergeCells>
  <printOptions/>
  <pageMargins bottom="0.75" footer="0.0" header="0.0" left="0.25" right="0.25" top="0.75"/>
  <pageSetup fitToHeight="0" paperSize="9" orientation="portrait"/>
  <drawing r:id="rId1"/>
</worksheet>
</file>